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3" activeTab="7"/>
  </bookViews>
  <sheets>
    <sheet name="ЦБ 2012" sheetId="1" r:id="rId1"/>
    <sheet name="ЗОШ №2 2012 " sheetId="2" r:id="rId2"/>
    <sheet name="Шептаківська зош" sheetId="3" r:id="rId3"/>
    <sheet name="2 зош№2 2012" sheetId="4" r:id="rId4"/>
    <sheet name="Биринська зош" sheetId="5" r:id="rId5"/>
    <sheet name="СЮТ" sheetId="6" r:id="rId6"/>
    <sheet name="&quot;Десна&quot;акт здачі" sheetId="7" r:id="rId7"/>
    <sheet name="Гімназія №1" sheetId="8" r:id="rId8"/>
    <sheet name="для Качан" sheetId="9" r:id="rId9"/>
    <sheet name="табір  десна" sheetId="10" r:id="rId10"/>
  </sheets>
  <definedNames>
    <definedName name="_xlnm.Print_Area" localSheetId="3">'2 зош№2 2012'!$A$1:$M$538</definedName>
    <definedName name="_xlnm.Print_Area" localSheetId="4">'Биринська зош'!$A$1:$L$281</definedName>
    <definedName name="_xlnm.Print_Area" localSheetId="7">'Гімназія №1'!$A$1:$E$439</definedName>
    <definedName name="_xlnm.Print_Area" localSheetId="1">'ЗОШ №2 2012 '!$A$1:$L$595</definedName>
    <definedName name="_xlnm.Print_Area" localSheetId="5">'СЮТ'!$A$1:$L$200</definedName>
    <definedName name="_xlnm.Print_Area" localSheetId="0">'ЦБ 2012'!$A$1:$M$152</definedName>
    <definedName name="_xlnm.Print_Area" localSheetId="2">'Шептаківська зош'!$A$1:$M$563</definedName>
  </definedNames>
  <calcPr fullCalcOnLoad="1"/>
</workbook>
</file>

<file path=xl/sharedStrings.xml><?xml version="1.0" encoding="utf-8"?>
<sst xmlns="http://schemas.openxmlformats.org/spreadsheetml/2006/main" count="4235" uniqueCount="1375">
  <si>
    <t>Шафа 2- камерна</t>
  </si>
  <si>
    <t>Стільці учнівські 8-12 класів</t>
  </si>
  <si>
    <t>Столи учнівські 8-12 класів</t>
  </si>
  <si>
    <t>л</t>
  </si>
  <si>
    <t>районної ради від 28 січня 2015 року)</t>
  </si>
  <si>
    <t>Керуючий справами виконавчого апарату</t>
  </si>
  <si>
    <t>районної ради</t>
  </si>
  <si>
    <t>Т. М. Рева</t>
  </si>
  <si>
    <t>Шафа книжна без ключних дверей</t>
  </si>
  <si>
    <t>Стіл угловий закруглений</t>
  </si>
  <si>
    <t xml:space="preserve">Станок токарний по дереву </t>
  </si>
  <si>
    <t xml:space="preserve">Плита електрична 3 камф </t>
  </si>
  <si>
    <t>Валідол</t>
  </si>
  <si>
    <t>Ліхтарик</t>
  </si>
  <si>
    <t xml:space="preserve">Станок токарний по металу </t>
  </si>
  <si>
    <t>Станок циркулярно-кругловий</t>
  </si>
  <si>
    <t>Станок еркулярно-довбіжний</t>
  </si>
  <si>
    <t>Ложки алюмінієві</t>
  </si>
  <si>
    <t>Тумбочка з трьома шухлядками</t>
  </si>
  <si>
    <t>Пристрій переносної інформації</t>
  </si>
  <si>
    <t>Комплект татаблиць по фізиці</t>
  </si>
  <si>
    <t xml:space="preserve">Ножиці ричажні </t>
  </si>
  <si>
    <t>Каструля 20 літрова</t>
  </si>
  <si>
    <t xml:space="preserve">Стіл для конфер </t>
  </si>
  <si>
    <t xml:space="preserve">Дошка </t>
  </si>
  <si>
    <t xml:space="preserve">Столи </t>
  </si>
  <si>
    <t xml:space="preserve">Стільці </t>
  </si>
  <si>
    <t>Електрична болгарка</t>
  </si>
  <si>
    <t>Електротен</t>
  </si>
  <si>
    <t>Штори в рулоні</t>
  </si>
  <si>
    <t>Емаль біла</t>
  </si>
  <si>
    <t>Склорізи</t>
  </si>
  <si>
    <t xml:space="preserve">Тарілки </t>
  </si>
  <si>
    <t>Буряк столовий</t>
  </si>
  <si>
    <t>Станок свердлильний по металу</t>
  </si>
  <si>
    <t>Стіл маніпуляційний(з лікарні)</t>
  </si>
  <si>
    <t>Ніж столовий з нержавійної сталі</t>
  </si>
  <si>
    <t>Виделка з нержавійної сталі</t>
  </si>
  <si>
    <t>Ложка з нержавійної сталі</t>
  </si>
  <si>
    <t>Пневматична рушниця 82123007</t>
  </si>
  <si>
    <t>Пневматична рушниця 82124545</t>
  </si>
  <si>
    <t>Пневматична рушниця 88144700</t>
  </si>
  <si>
    <t>Пістолет пневматичний</t>
  </si>
  <si>
    <t xml:space="preserve">Стіл </t>
  </si>
  <si>
    <t>Дзеркало велике настільне</t>
  </si>
  <si>
    <t>Портрети українських письменників 18-19 ст.</t>
  </si>
  <si>
    <t>Портрети українських письменників 20 ст.</t>
  </si>
  <si>
    <t>Комплект таблиць українською мовою 1-4 кл</t>
  </si>
  <si>
    <t>Компресор холодильник</t>
  </si>
  <si>
    <t>Комплект учнівський</t>
  </si>
  <si>
    <t xml:space="preserve">Мольберт двосторонній </t>
  </si>
  <si>
    <t>Глобус фізичний</t>
  </si>
  <si>
    <t>Стілець Т подібний</t>
  </si>
  <si>
    <t>Автомат вимикач З-х фазний</t>
  </si>
  <si>
    <t xml:space="preserve">Лампа </t>
  </si>
  <si>
    <t>Стілець напівм'який шкіряний замшевий</t>
  </si>
  <si>
    <t>Ложки столові (алюміневі)</t>
  </si>
  <si>
    <t xml:space="preserve">Верстати </t>
  </si>
  <si>
    <t>Комплект плакатів</t>
  </si>
  <si>
    <t>Набір важків (2)</t>
  </si>
  <si>
    <t>Набір для вивчення технічного руху</t>
  </si>
  <si>
    <t>М'яч волейбольний</t>
  </si>
  <si>
    <t>М'яч футбольний</t>
  </si>
  <si>
    <t>Засіб Галка</t>
  </si>
  <si>
    <t>Засіб для чищення</t>
  </si>
  <si>
    <t>Мило туалетне</t>
  </si>
  <si>
    <t>Засіб Гала</t>
  </si>
  <si>
    <t>Супові тарілки</t>
  </si>
  <si>
    <t>Сухофрукти</t>
  </si>
  <si>
    <t>Стіл робочий</t>
  </si>
  <si>
    <t>Стіл приставний</t>
  </si>
  <si>
    <t>Жалюзі вертикальні</t>
  </si>
  <si>
    <t>Антена кімнатна</t>
  </si>
  <si>
    <t>Книжкова полиця</t>
  </si>
  <si>
    <t>Стенд під файли</t>
  </si>
  <si>
    <t>Стенди</t>
  </si>
  <si>
    <t>Стіл журнальний</t>
  </si>
  <si>
    <t>Періодична таблиця Менделеева</t>
  </si>
  <si>
    <t>Видатні хіміки світу</t>
  </si>
  <si>
    <t>Вид.фізики 20-го століття</t>
  </si>
  <si>
    <t>Таблиця англійської мови</t>
  </si>
  <si>
    <t>Вогнегасники</t>
  </si>
  <si>
    <t>Стільці звичайні</t>
  </si>
  <si>
    <t xml:space="preserve">Вішалка  </t>
  </si>
  <si>
    <t>Принтер Canon</t>
  </si>
  <si>
    <t>Стенд</t>
  </si>
  <si>
    <t xml:space="preserve">Плита електрична  </t>
  </si>
  <si>
    <t>Перфоратор</t>
  </si>
  <si>
    <t>Електролобзик з пилою</t>
  </si>
  <si>
    <t>Плеєр DVD LDV-678</t>
  </si>
  <si>
    <t>Столи письмові від бересту</t>
  </si>
  <si>
    <t>Шафи берест</t>
  </si>
  <si>
    <t>Полиця кутова берест</t>
  </si>
  <si>
    <t>Сканер Canon</t>
  </si>
  <si>
    <t xml:space="preserve">Тачка господарська </t>
  </si>
  <si>
    <t>Мат поролоновий</t>
  </si>
  <si>
    <t>Шафа берест</t>
  </si>
  <si>
    <t>Полиця книжкова берест</t>
  </si>
  <si>
    <t>Символіка України</t>
  </si>
  <si>
    <t>Цифровий фотоапарат</t>
  </si>
  <si>
    <t>Драбина стрем'янка</t>
  </si>
  <si>
    <t>Інформаційний стенд</t>
  </si>
  <si>
    <t>Стіл учнівський з полицями</t>
  </si>
  <si>
    <t>Електрорушник</t>
  </si>
  <si>
    <t>Пристрій перен. Інформації</t>
  </si>
  <si>
    <t>Електро зварювальний апарат</t>
  </si>
  <si>
    <t>Модем Pouter</t>
  </si>
  <si>
    <t>Штори портьєрні</t>
  </si>
  <si>
    <t>Штори тюль</t>
  </si>
  <si>
    <t>Музичний центр Filips</t>
  </si>
  <si>
    <t xml:space="preserve">Світильник </t>
  </si>
  <si>
    <t>Лічильник для води</t>
  </si>
  <si>
    <t>Телефон panasonik</t>
  </si>
  <si>
    <t>Комплект плакатів БДР№2</t>
  </si>
  <si>
    <t>Комплект плакатів БДР№3</t>
  </si>
  <si>
    <t xml:space="preserve">Катушка для ПМА </t>
  </si>
  <si>
    <t>Ножиці ричажні з Кір.</t>
  </si>
  <si>
    <t>Верстати б.у.</t>
  </si>
  <si>
    <t>Тиски</t>
  </si>
  <si>
    <t xml:space="preserve">Карниз </t>
  </si>
  <si>
    <t>Стільці до столів обідніх</t>
  </si>
  <si>
    <t>Набір важків</t>
  </si>
  <si>
    <t>Підсилювач низької частоти</t>
  </si>
  <si>
    <t>Тенісний набір</t>
  </si>
  <si>
    <t>Сигналізатор газу "Варта"</t>
  </si>
  <si>
    <t>Монітори</t>
  </si>
  <si>
    <t xml:space="preserve">М'ячі </t>
  </si>
  <si>
    <t>Принтер epson 3 в 1</t>
  </si>
  <si>
    <t>Телефон matrix</t>
  </si>
  <si>
    <t>Електрочайник</t>
  </si>
  <si>
    <t>Ламінатор</t>
  </si>
  <si>
    <t>Брошурувальник</t>
  </si>
  <si>
    <t>Штори (центральні сходи)</t>
  </si>
  <si>
    <t>Штори (каб№30)</t>
  </si>
  <si>
    <t>Штори (каб№13)</t>
  </si>
  <si>
    <t>Ел. Болгарка</t>
  </si>
  <si>
    <t>Оверлок</t>
  </si>
  <si>
    <t>Карниз</t>
  </si>
  <si>
    <t>Камера ЕС-WB150</t>
  </si>
  <si>
    <t>Проектор acer</t>
  </si>
  <si>
    <t>Прості світлодіодні прилади</t>
  </si>
  <si>
    <t>Штори з ламбрикенами</t>
  </si>
  <si>
    <t>Ключ накладний</t>
  </si>
  <si>
    <t>Ключ газовий</t>
  </si>
  <si>
    <t>Електопаяльник</t>
  </si>
  <si>
    <t>Лопата штикова</t>
  </si>
  <si>
    <t>Вазон</t>
  </si>
  <si>
    <t>ТЕК</t>
  </si>
  <si>
    <t>Свеча УФА</t>
  </si>
  <si>
    <t>Насос топливний</t>
  </si>
  <si>
    <t>Варіатор СЄ-107</t>
  </si>
  <si>
    <t>ТЕСТ пробник іскровий</t>
  </si>
  <si>
    <t>Масло ТАД-17</t>
  </si>
  <si>
    <t>Автошина</t>
  </si>
  <si>
    <t xml:space="preserve">Камера  </t>
  </si>
  <si>
    <t>Стрм'янка задньої ресори</t>
  </si>
  <si>
    <t>Втулка задньої ресори</t>
  </si>
  <si>
    <r>
      <t>Найменування та коротка характеристика об</t>
    </r>
    <r>
      <rPr>
        <sz val="10"/>
        <rFont val="Arial Cyr"/>
        <family val="0"/>
      </rPr>
      <t>’</t>
    </r>
    <r>
      <rPr>
        <sz val="10"/>
        <rFont val="Times New Roman"/>
        <family val="1"/>
      </rPr>
      <t>єкта</t>
    </r>
  </si>
  <si>
    <t>Ціна за одиницю</t>
  </si>
  <si>
    <t>Рахується станом на "01" листопада 2013р.</t>
  </si>
  <si>
    <t>фактична наявність</t>
  </si>
  <si>
    <t>за даними бухгалтерського обліку</t>
  </si>
  <si>
    <t>кількість</t>
  </si>
  <si>
    <t>вартість</t>
  </si>
  <si>
    <t>Відмітка про вибуття</t>
  </si>
  <si>
    <t>Ваза для квітів</t>
  </si>
  <si>
    <t>Селедочница</t>
  </si>
  <si>
    <t>бухгалтер</t>
  </si>
  <si>
    <t>_____________________</t>
  </si>
  <si>
    <t>підпис</t>
  </si>
  <si>
    <t>Усі цінності, пойменовані в цьому інвентаризаційному описі з №</t>
  </si>
  <si>
    <t>Цінності, перелічені в описі, знаходяться на моєму (нашому) відповідальному зберіганні.</t>
  </si>
  <si>
    <t>Особа(и), відповідальна (і) за збереження основних засобів:</t>
  </si>
  <si>
    <t>___________________</t>
  </si>
  <si>
    <t>р.</t>
  </si>
  <si>
    <t>Вказані у даному описі дані перевірив</t>
  </si>
  <si>
    <t>а) кількість порядкових номерів:</t>
  </si>
  <si>
    <t>б) загальна кількість одиниць, фактично:</t>
  </si>
  <si>
    <t xml:space="preserve">в) на суму грн., фактично: </t>
  </si>
  <si>
    <t>Голова комісії:</t>
  </si>
  <si>
    <t xml:space="preserve">ІНВЕНТАРИЗАЦІЙНИЙ   ОПИС  </t>
  </si>
  <si>
    <t>інших необоротних матеріальних активів та запасів</t>
  </si>
  <si>
    <t>Рід матеріальних цінностей:</t>
  </si>
  <si>
    <t xml:space="preserve">До початку проведення інвентаризації всі видаткові та прибуткові документи на матеріальні цінності здані в бухгалтерію і всі   </t>
  </si>
  <si>
    <t>матеріальні цінності, що надійшли на мою (нашу) відповідальність, оприбутковані, а ті, що вибули, списані.</t>
  </si>
  <si>
    <t>Матеріальні цінності</t>
  </si>
  <si>
    <t>найменування, вид, сорт, група</t>
  </si>
  <si>
    <t>номенклатурний номер</t>
  </si>
  <si>
    <t>Одиниця виміру</t>
  </si>
  <si>
    <t>код</t>
  </si>
  <si>
    <t>найменування</t>
  </si>
  <si>
    <t>Ціна</t>
  </si>
  <si>
    <t>інвентарний</t>
  </si>
  <si>
    <t>Фактична наявність</t>
  </si>
  <si>
    <t>сума</t>
  </si>
  <si>
    <t>За даними бухгалтер.обліку</t>
  </si>
  <si>
    <t>Ідентифікаційний код за ЄДРПОУ</t>
  </si>
  <si>
    <t>рах.</t>
  </si>
  <si>
    <t>Матеріально- відповідальна (і) особа (и):</t>
  </si>
  <si>
    <t xml:space="preserve">виконано зняття фактичних залишків </t>
  </si>
  <si>
    <t>цінностей за станом на</t>
  </si>
  <si>
    <t>моєї (нашої) присутності та внесені в опис, у зв'язку з чим претензій до інвентаризаційної комісії не маю (не маємо).</t>
  </si>
  <si>
    <t>, перевірені комісією в натурі за</t>
  </si>
  <si>
    <t>Стільці</t>
  </si>
  <si>
    <t>Тарілки</t>
  </si>
  <si>
    <t>Мікроскоп</t>
  </si>
  <si>
    <t>Телефон</t>
  </si>
  <si>
    <t>Тумбочка</t>
  </si>
  <si>
    <t>Всього по сторінці:</t>
  </si>
  <si>
    <t>Замок</t>
  </si>
  <si>
    <t>В С Ь О Г О  по рах.113</t>
  </si>
  <si>
    <t xml:space="preserve">до №  </t>
  </si>
  <si>
    <t>Шурига Лариса Іванівна</t>
  </si>
  <si>
    <t>Планка для стрибків</t>
  </si>
  <si>
    <t>Гвинтівка</t>
  </si>
  <si>
    <t>Портрети біологів</t>
  </si>
  <si>
    <t>Таблиці по геометрії</t>
  </si>
  <si>
    <t>Термометр</t>
  </si>
  <si>
    <t>Ніж</t>
  </si>
  <si>
    <t>Умивальник</t>
  </si>
  <si>
    <t>Стіл учнівський</t>
  </si>
  <si>
    <t>Молоток</t>
  </si>
  <si>
    <t>Акустична система</t>
  </si>
  <si>
    <t>Рах. 113</t>
  </si>
  <si>
    <t>Кінь гімнастичний</t>
  </si>
  <si>
    <t>Відділ  освіти</t>
  </si>
  <si>
    <t>установа,організація</t>
  </si>
  <si>
    <t>Додаток 5</t>
  </si>
  <si>
    <t>до Інструкції з інвентаризації матеріальних</t>
  </si>
  <si>
    <t>цінностей,розрахунків та інших статей</t>
  </si>
  <si>
    <t>балансу бюджетних установ</t>
  </si>
  <si>
    <t>дата складання</t>
  </si>
  <si>
    <t>__________________</t>
  </si>
  <si>
    <t>РОЗПИСКА</t>
  </si>
  <si>
    <t>_________________</t>
  </si>
  <si>
    <t>посада, підпис</t>
  </si>
  <si>
    <t>прізвище, ім'я, по батькові</t>
  </si>
  <si>
    <t>________________________</t>
  </si>
  <si>
    <t xml:space="preserve">На підставі (розпорядження) від </t>
  </si>
  <si>
    <t xml:space="preserve">Інвентаризація розпочата </t>
  </si>
  <si>
    <t>Комутатор  1016</t>
  </si>
  <si>
    <t>Роутер 2411</t>
  </si>
  <si>
    <t>Карабін автомат клеулоск</t>
  </si>
  <si>
    <t xml:space="preserve">Карабін </t>
  </si>
  <si>
    <t>Вісімка ФА</t>
  </si>
  <si>
    <t>Система скаут</t>
  </si>
  <si>
    <t>Блок Ролик  Трек Люкс</t>
  </si>
  <si>
    <t>Зажим Стремя</t>
  </si>
  <si>
    <t>Спутникова антена</t>
  </si>
  <si>
    <t>Екран (SRM)</t>
  </si>
  <si>
    <t xml:space="preserve">Тонер </t>
  </si>
  <si>
    <t>АХД</t>
  </si>
  <si>
    <t>Л</t>
  </si>
  <si>
    <t>Емаль для підлоги</t>
  </si>
  <si>
    <t>б</t>
  </si>
  <si>
    <t>Олифа</t>
  </si>
  <si>
    <t>Валик</t>
  </si>
  <si>
    <t>Краска</t>
  </si>
  <si>
    <t>Плитка</t>
  </si>
  <si>
    <t>Кюветка</t>
  </si>
  <si>
    <t>Уайт спирит</t>
  </si>
  <si>
    <t>Резина</t>
  </si>
  <si>
    <t>Авторезина ведучої осі</t>
  </si>
  <si>
    <t>Форсунка</t>
  </si>
  <si>
    <t>Елек двигун на компр ВСЕ -1200</t>
  </si>
  <si>
    <t>Перевязка</t>
  </si>
  <si>
    <t>Анальгин</t>
  </si>
  <si>
    <t>Бинт</t>
  </si>
  <si>
    <t>Вата</t>
  </si>
  <si>
    <t>Лейкопластирь</t>
  </si>
  <si>
    <t>Лоперамід</t>
  </si>
  <si>
    <t>Мезим</t>
  </si>
  <si>
    <t>Метилурацил</t>
  </si>
  <si>
    <t>Перекись</t>
  </si>
  <si>
    <t>Септефрил</t>
  </si>
  <si>
    <t>Повидло</t>
  </si>
  <si>
    <t>Гречка</t>
  </si>
  <si>
    <t>Рис</t>
  </si>
  <si>
    <t>Бензин А 92</t>
  </si>
  <si>
    <t>В С Ь О Г О по ОПИСУ</t>
  </si>
  <si>
    <t>закінчена</t>
  </si>
  <si>
    <t>При інвентаризації встановлено таке:</t>
  </si>
  <si>
    <t>№№ п/п</t>
  </si>
  <si>
    <t>паспорта</t>
  </si>
  <si>
    <t>Номер</t>
  </si>
  <si>
    <t>к-сть</t>
  </si>
  <si>
    <t>Директор</t>
  </si>
  <si>
    <t>Разом за описом:</t>
  </si>
  <si>
    <t>прописом</t>
  </si>
  <si>
    <t xml:space="preserve">методист </t>
  </si>
  <si>
    <t>Члени комісії:</t>
  </si>
  <si>
    <t xml:space="preserve">директор </t>
  </si>
  <si>
    <t>Шептаківська ЗОШ І-ІІ ст.</t>
  </si>
  <si>
    <t>Сейф</t>
  </si>
  <si>
    <t>Дрель ручна</t>
  </si>
  <si>
    <t>Карнизи</t>
  </si>
  <si>
    <t>Друшлаг</t>
  </si>
  <si>
    <t>Балон газовий</t>
  </si>
  <si>
    <t>Осцилограф</t>
  </si>
  <si>
    <t>Гальванометр</t>
  </si>
  <si>
    <t>Ел.метр</t>
  </si>
  <si>
    <t>Столи різні</t>
  </si>
  <si>
    <t>Терка</t>
  </si>
  <si>
    <t>Печатка</t>
  </si>
  <si>
    <t>Принтер</t>
  </si>
  <si>
    <t xml:space="preserve">______ </t>
  </si>
  <si>
    <t>(________________________________________________)</t>
  </si>
  <si>
    <t>______</t>
  </si>
  <si>
    <t>______________________________________________________</t>
  </si>
  <si>
    <t>___________________________________</t>
  </si>
  <si>
    <t>_________________________________________</t>
  </si>
  <si>
    <t>Акт приймання передачі</t>
  </si>
  <si>
    <t>___________________________</t>
  </si>
  <si>
    <t>_____________________________________</t>
  </si>
  <si>
    <t>_______________________</t>
  </si>
  <si>
    <t>_________________________</t>
  </si>
  <si>
    <t>Стулья полумягкие</t>
  </si>
  <si>
    <t xml:space="preserve">Автомагнитола </t>
  </si>
  <si>
    <t>Вешалка металическая</t>
  </si>
  <si>
    <t>Графіни</t>
  </si>
  <si>
    <t>Дзеркало трильяж</t>
  </si>
  <si>
    <t>Підставка під календ</t>
  </si>
  <si>
    <t>Стіл двохтумбовий</t>
  </si>
  <si>
    <t>Годинник</t>
  </si>
  <si>
    <t>Крісло робоче</t>
  </si>
  <si>
    <t>Лампа настільна</t>
  </si>
  <si>
    <t>Гардини</t>
  </si>
  <si>
    <t>Халат робочий</t>
  </si>
  <si>
    <t>Шафа книжкова</t>
  </si>
  <si>
    <t xml:space="preserve">Дзеркало </t>
  </si>
  <si>
    <t>Стелажі бібліотечні</t>
  </si>
  <si>
    <t>Доріжка коврова</t>
  </si>
  <si>
    <t>Доріжка тафтанова</t>
  </si>
  <si>
    <t>Набір кавовий</t>
  </si>
  <si>
    <t>Водяний насос</t>
  </si>
  <si>
    <t>Дипломати</t>
  </si>
  <si>
    <t>Тумба к столу</t>
  </si>
  <si>
    <t>Стіл однотумбовий</t>
  </si>
  <si>
    <t>Годинник настінний янтар</t>
  </si>
  <si>
    <t>Шафи для одягу</t>
  </si>
  <si>
    <t>Чашки</t>
  </si>
  <si>
    <t>Шафа фізкабінету</t>
  </si>
  <si>
    <t>Телефон МЕКТ</t>
  </si>
  <si>
    <t>Подовжувач</t>
  </si>
  <si>
    <t>Обігрівач масляний</t>
  </si>
  <si>
    <t>Електро дрель</t>
  </si>
  <si>
    <t>Лампа експонір.</t>
  </si>
  <si>
    <t>Електро чайник</t>
  </si>
  <si>
    <t>Ніж кухонний</t>
  </si>
  <si>
    <t xml:space="preserve">Телефон Siemens </t>
  </si>
  <si>
    <t>Кейс trinitu</t>
  </si>
  <si>
    <t>Стартовий пакет dijuise</t>
  </si>
  <si>
    <t>Граблі</t>
  </si>
  <si>
    <t>Стіл комп'ютерний</t>
  </si>
  <si>
    <t>Жалюзі</t>
  </si>
  <si>
    <t>Електро вентилятор</t>
  </si>
  <si>
    <t>Калькулятор</t>
  </si>
  <si>
    <t>Блок живлення</t>
  </si>
  <si>
    <t>Зовнішній модем</t>
  </si>
  <si>
    <t>Сервіз чайний</t>
  </si>
  <si>
    <t>Безперебійник</t>
  </si>
  <si>
    <t>Стілець ISO чорний</t>
  </si>
  <si>
    <t>Крісло поворотне</t>
  </si>
  <si>
    <t>Телефон AON Panasonik</t>
  </si>
  <si>
    <t>Шафа для одягу</t>
  </si>
  <si>
    <t>Модем D-Link</t>
  </si>
  <si>
    <t>Скатертина</t>
  </si>
  <si>
    <t>Джерело живлення</t>
  </si>
  <si>
    <t xml:space="preserve">Обігрівач </t>
  </si>
  <si>
    <t>Мережний фільтр</t>
  </si>
  <si>
    <t>Картридж</t>
  </si>
  <si>
    <t>Флеш пам'ять</t>
  </si>
  <si>
    <t>Мишка Pleomax</t>
  </si>
  <si>
    <t>Мишка Autich white</t>
  </si>
  <si>
    <t xml:space="preserve"> USB Подовжувач 0,8 м.</t>
  </si>
  <si>
    <t xml:space="preserve">Ложжки </t>
  </si>
  <si>
    <t>Набір для торту</t>
  </si>
  <si>
    <t>Сейф б.в. (Кудлаївська ЗОШ)</t>
  </si>
  <si>
    <t xml:space="preserve"> USB флеш накопичувач</t>
  </si>
  <si>
    <t>Телефон (Пушкарівська ЗОШ)</t>
  </si>
  <si>
    <t>Мишка Genius оптична</t>
  </si>
  <si>
    <t>Пинтер Сanon LBP black</t>
  </si>
  <si>
    <t>Всього по рах. 113</t>
  </si>
  <si>
    <t>Елекрто трійник</t>
  </si>
  <si>
    <t>Диск USB</t>
  </si>
  <si>
    <t>Всього по рахунку 234</t>
  </si>
  <si>
    <t>Рах. 234</t>
  </si>
  <si>
    <t>В С Ь О Г О</t>
  </si>
  <si>
    <t>Централізована бухгалтерія</t>
  </si>
  <si>
    <t>113 ; 234</t>
  </si>
  <si>
    <t>Матеріально- відповідальна  особа:</t>
  </si>
  <si>
    <t>Прибиральниця</t>
  </si>
  <si>
    <t xml:space="preserve">посада, </t>
  </si>
  <si>
    <t xml:space="preserve"> підпис</t>
  </si>
  <si>
    <t>Тетяна Григорівна Мезько</t>
  </si>
  <si>
    <t xml:space="preserve">На підставі наказу від </t>
  </si>
  <si>
    <t xml:space="preserve">№157 від  «02  » квітня  2012р </t>
  </si>
  <si>
    <t>01.04.2012 р.</t>
  </si>
  <si>
    <t>«09» квітня 2012р.</t>
  </si>
  <si>
    <r>
      <t xml:space="preserve">Голова комісії              </t>
    </r>
    <r>
      <rPr>
        <u val="single"/>
        <sz val="12"/>
        <rFont val="Times New Roman"/>
        <family val="1"/>
      </rPr>
      <t xml:space="preserve"> методист</t>
    </r>
    <r>
      <rPr>
        <sz val="12"/>
        <rFont val="Times New Roman"/>
        <family val="1"/>
      </rPr>
      <t xml:space="preserve">                    _________________                                          _</t>
    </r>
    <r>
      <rPr>
        <u val="single"/>
        <sz val="12"/>
        <rFont val="Times New Roman"/>
        <family val="1"/>
      </rPr>
      <t>_В.М.Савченко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</si>
  <si>
    <t xml:space="preserve">                                       (посада)                                (Підпис)                                                        (прізвище та ініціали)</t>
  </si>
  <si>
    <r>
      <t xml:space="preserve">Члени комісії                 </t>
    </r>
    <r>
      <rPr>
        <u val="single"/>
        <sz val="12"/>
        <rFont val="Times New Roman"/>
        <family val="1"/>
      </rPr>
      <t xml:space="preserve">бухгалтер  </t>
    </r>
    <r>
      <rPr>
        <sz val="12"/>
        <rFont val="Times New Roman"/>
        <family val="1"/>
      </rPr>
      <t xml:space="preserve">                 _________________                                          __</t>
    </r>
    <r>
      <rPr>
        <u val="single"/>
        <sz val="12"/>
        <rFont val="Times New Roman"/>
        <family val="1"/>
      </rPr>
      <t>О.М,Горелько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</si>
  <si>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 xml:space="preserve">                                         (посада)                                (Підпис)                                                      (прізвище та ініціали)</t>
  </si>
  <si>
    <r>
      <t xml:space="preserve">                                      </t>
    </r>
    <r>
      <rPr>
        <u val="single"/>
        <sz val="12"/>
        <rFont val="Times New Roman"/>
        <family val="1"/>
      </rPr>
      <t xml:space="preserve">бухгалтер  </t>
    </r>
    <r>
      <rPr>
        <sz val="12"/>
        <rFont val="Times New Roman"/>
        <family val="1"/>
      </rPr>
      <t xml:space="preserve">                 __________________                                          _</t>
    </r>
    <r>
      <rPr>
        <u val="single"/>
        <sz val="12"/>
        <rFont val="Times New Roman"/>
        <family val="1"/>
      </rPr>
      <t>Л.В.Гришко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</si>
  <si>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 xml:space="preserve">                                     </t>
    </r>
    <r>
      <rPr>
        <u val="single"/>
        <sz val="12"/>
        <rFont val="Times New Roman"/>
        <family val="1"/>
      </rPr>
      <t>прибиральниця</t>
    </r>
    <r>
      <rPr>
        <sz val="12"/>
        <rFont val="Times New Roman"/>
        <family val="1"/>
      </rPr>
      <t xml:space="preserve">           __________________                                         __</t>
    </r>
    <r>
      <rPr>
        <u val="single"/>
        <sz val="12"/>
        <rFont val="Times New Roman"/>
        <family val="1"/>
      </rPr>
      <t>Т.Г.Мезько_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</si>
  <si>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 xml:space="preserve">                                          (посада)                               (Підпис)                                                      (прізвище та ініціали)</t>
  </si>
  <si>
    <t>Вісімдесят вісім</t>
  </si>
  <si>
    <t>двадцять сім тисяч стодев'яносто три грн.</t>
  </si>
  <si>
    <t>Новгород-Сіверська ЗОШ І-ІІІ ст.№2</t>
  </si>
  <si>
    <t>113,234,221</t>
  </si>
  <si>
    <t xml:space="preserve">Вогнегасник порошковий </t>
  </si>
  <si>
    <t>бухгалтерію і всі матеріальні цінності, що надійшли на мою (нашу) відповідальність, оприбутковані, а ті, що вибули, списані.</t>
  </si>
  <si>
    <t>До початку проведення інвентаризації всі видаткові та прибуткові документи на матеріальні цінності здані   в</t>
  </si>
  <si>
    <t>Прибор получ. газовий</t>
  </si>
  <si>
    <t>Ваги технічні</t>
  </si>
  <si>
    <t>Воронки</t>
  </si>
  <si>
    <t>Портрети хіміків</t>
  </si>
  <si>
    <t>Стакан 2-х горловий</t>
  </si>
  <si>
    <t>Штативи різні</t>
  </si>
  <si>
    <t>Модель прибора пол. ацет.</t>
  </si>
  <si>
    <t>Набор кристал. решеток</t>
  </si>
  <si>
    <t xml:space="preserve">Таблиці по хімії </t>
  </si>
  <si>
    <t>Колекція мінеральних сплавів</t>
  </si>
  <si>
    <t>Набір різновагів</t>
  </si>
  <si>
    <t>Таблиці різні</t>
  </si>
  <si>
    <t>Світ звірів</t>
  </si>
  <si>
    <t>Карти по географії та історії</t>
  </si>
  <si>
    <t>Вапняк</t>
  </si>
  <si>
    <t>Шерсть</t>
  </si>
  <si>
    <t>Бавовна</t>
  </si>
  <si>
    <t>Льон</t>
  </si>
  <si>
    <t>Чугун та сталь</t>
  </si>
  <si>
    <t>Шовк</t>
  </si>
  <si>
    <t>Граніт</t>
  </si>
  <si>
    <t>Пальне</t>
  </si>
  <si>
    <t>Глобуси фіз.</t>
  </si>
  <si>
    <t>Колекція торфу</t>
  </si>
  <si>
    <t>Колекція каучука</t>
  </si>
  <si>
    <t>Колекція грунтів</t>
  </si>
  <si>
    <t>Вуголь</t>
  </si>
  <si>
    <t>Волокно</t>
  </si>
  <si>
    <t>Алюміній</t>
  </si>
  <si>
    <t>Пластмасса</t>
  </si>
  <si>
    <t>Флюгер</t>
  </si>
  <si>
    <t>Вертикальні полоски</t>
  </si>
  <si>
    <t>Макет відносної висоти</t>
  </si>
  <si>
    <t>Колекція металів</t>
  </si>
  <si>
    <t xml:space="preserve">Карти </t>
  </si>
  <si>
    <t>Альбоми різні</t>
  </si>
  <si>
    <t>Колекція корисних копалин</t>
  </si>
  <si>
    <t>Колекція гербаріїв</t>
  </si>
  <si>
    <t>Порт. відомих мандрівників</t>
  </si>
  <si>
    <t>Телуріт</t>
  </si>
  <si>
    <t>Пилосос</t>
  </si>
  <si>
    <t>Стелаж 2-х ярусний</t>
  </si>
  <si>
    <t>Стенд письменників України</t>
  </si>
  <si>
    <t>Муляж грибів</t>
  </si>
  <si>
    <t>Колекція шкідників лісу</t>
  </si>
  <si>
    <t>Колекція шкідниківв городу</t>
  </si>
  <si>
    <t>Колекція шкідників саду</t>
  </si>
  <si>
    <t>Колекція шкідників поля</t>
  </si>
  <si>
    <t xml:space="preserve">Муляж головного мозку </t>
  </si>
  <si>
    <t>Характерні риси птиці</t>
  </si>
  <si>
    <t>Гербарій по загальн. біології</t>
  </si>
  <si>
    <t>Карта спинного мозку</t>
  </si>
  <si>
    <t>Чучело птаха</t>
  </si>
  <si>
    <t>Гербарій по ботаніці</t>
  </si>
  <si>
    <t>Карти різні</t>
  </si>
  <si>
    <t>Гербарій рослин</t>
  </si>
  <si>
    <t>Трансформатор</t>
  </si>
  <si>
    <t>Електро  плитка</t>
  </si>
  <si>
    <t>Різноваги</t>
  </si>
  <si>
    <t>Ваги чутливі</t>
  </si>
  <si>
    <t>ФОС-15</t>
  </si>
  <si>
    <t>Фотозбільшувач</t>
  </si>
  <si>
    <t>ИЛ-58</t>
  </si>
  <si>
    <t>Пристрій 3-х фазн. току</t>
  </si>
  <si>
    <t>Набір лінз та дзеркал</t>
  </si>
  <si>
    <t>Вимірювальний пистрій</t>
  </si>
  <si>
    <t>Вимірювальний пистрій 437</t>
  </si>
  <si>
    <t>Молоток універсальний</t>
  </si>
  <si>
    <t>Електро розподільчий щит</t>
  </si>
  <si>
    <t>Модель водяної турбини</t>
  </si>
  <si>
    <t>Конденсатор перем.ємк.</t>
  </si>
  <si>
    <t>Генератор Укв</t>
  </si>
  <si>
    <t>Батарея конденсатора</t>
  </si>
  <si>
    <t>Мегометри</t>
  </si>
  <si>
    <t>Щитки лабораторні</t>
  </si>
  <si>
    <t>Реостати ричажні</t>
  </si>
  <si>
    <t>Автотрансформатор</t>
  </si>
  <si>
    <t>Трансформатор розбірний</t>
  </si>
  <si>
    <t>Трансформатор універсальний</t>
  </si>
  <si>
    <t>Трансформатори різні</t>
  </si>
  <si>
    <t>Амперметри</t>
  </si>
  <si>
    <t>Вольтметри</t>
  </si>
  <si>
    <t>Міліом.термометри</t>
  </si>
  <si>
    <t>Модель вітродвигуна</t>
  </si>
  <si>
    <t>Модель дії парової машини</t>
  </si>
  <si>
    <t>Модель в.машини</t>
  </si>
  <si>
    <t>Динамомерт ДПК</t>
  </si>
  <si>
    <t>Призма прям.зору</t>
  </si>
  <si>
    <t>Модель гідропресу</t>
  </si>
  <si>
    <t>Комертон врізний</t>
  </si>
  <si>
    <t>Магазин опору</t>
  </si>
  <si>
    <t>Насос Комовського</t>
  </si>
  <si>
    <t>Частометр</t>
  </si>
  <si>
    <t>Випрямлювач</t>
  </si>
  <si>
    <t>Димометр штатив</t>
  </si>
  <si>
    <t>Стробоскоп</t>
  </si>
  <si>
    <t xml:space="preserve">Набір лінз </t>
  </si>
  <si>
    <t>Набір динамометрів</t>
  </si>
  <si>
    <t>Трубки спектр.</t>
  </si>
  <si>
    <t>Мікрометри</t>
  </si>
  <si>
    <t>Прилад високих розрядів</t>
  </si>
  <si>
    <t>Пристрій постійного току</t>
  </si>
  <si>
    <t>Лабораторне джерело живлення</t>
  </si>
  <si>
    <t>Армілярна сфера</t>
  </si>
  <si>
    <t>Спектроскоп</t>
  </si>
  <si>
    <t>Модель кр.системи</t>
  </si>
  <si>
    <t>Екран матовий</t>
  </si>
  <si>
    <t xml:space="preserve">Сітка </t>
  </si>
  <si>
    <t>Кондуктор конусоподібний</t>
  </si>
  <si>
    <t>Пристрій невагомості</t>
  </si>
  <si>
    <t>Пристрій Д-16 магн.</t>
  </si>
  <si>
    <t xml:space="preserve">Динамометр </t>
  </si>
  <si>
    <t>Пристрої до штативів</t>
  </si>
  <si>
    <t>Альбом</t>
  </si>
  <si>
    <t>Плакат письменників</t>
  </si>
  <si>
    <t>Грохот для ложок</t>
  </si>
  <si>
    <t>Кастрюлі</t>
  </si>
  <si>
    <t>Доски разд.</t>
  </si>
  <si>
    <t>Сотейник</t>
  </si>
  <si>
    <t>Лавка</t>
  </si>
  <si>
    <t>Поднос</t>
  </si>
  <si>
    <t>Рахівниця конторська</t>
  </si>
  <si>
    <t>Черпаки</t>
  </si>
  <si>
    <t>Сковороди</t>
  </si>
  <si>
    <t>Листи кондитерські</t>
  </si>
  <si>
    <t>Гирі</t>
  </si>
  <si>
    <t>Книга з рецепами</t>
  </si>
  <si>
    <t>Мірна кружка</t>
  </si>
  <si>
    <t>Лопатки кондитерські</t>
  </si>
  <si>
    <t>Відро дитяче</t>
  </si>
  <si>
    <t>Ваги</t>
  </si>
  <si>
    <t>Кружки</t>
  </si>
  <si>
    <t>Замок навісний</t>
  </si>
  <si>
    <t>Ванни для посуду</t>
  </si>
  <si>
    <t>Чайник</t>
  </si>
  <si>
    <t>Відро пластмасове</t>
  </si>
  <si>
    <t>Стіл розділочний</t>
  </si>
  <si>
    <t>Колонка водонагрівальна</t>
  </si>
  <si>
    <t>Електро рунник</t>
  </si>
  <si>
    <t>Ванна емальована</t>
  </si>
  <si>
    <t>Електро м'ясорубка</t>
  </si>
  <si>
    <t>Шафа жарочна</t>
  </si>
  <si>
    <t>електро ссковоода</t>
  </si>
  <si>
    <t>Універсальний привід</t>
  </si>
  <si>
    <t>Вішалка групова</t>
  </si>
  <si>
    <t>Ложки</t>
  </si>
  <si>
    <t>Виделки</t>
  </si>
  <si>
    <t>Таця пластмасова</t>
  </si>
  <si>
    <t>Кружки емальовані</t>
  </si>
  <si>
    <t>Ложка раздавочна</t>
  </si>
  <si>
    <t>Таця</t>
  </si>
  <si>
    <t>Таця алюмінієва</t>
  </si>
  <si>
    <t>Миски емальовані</t>
  </si>
  <si>
    <t>Кастрюля емальована 5 л.</t>
  </si>
  <si>
    <t>Палатка туристична</t>
  </si>
  <si>
    <t>Лижі дерев'янні</t>
  </si>
  <si>
    <t>Лижі пластмасові</t>
  </si>
  <si>
    <t>Палки лижні</t>
  </si>
  <si>
    <t>Канат гімнастичний</t>
  </si>
  <si>
    <t>Перекладина спортивна</t>
  </si>
  <si>
    <t>Диски спортивні</t>
  </si>
  <si>
    <t>Гирі спортивні</t>
  </si>
  <si>
    <t>Стінка шведська</t>
  </si>
  <si>
    <t>Місток рейстр.</t>
  </si>
  <si>
    <t>Кільця гімнастичні</t>
  </si>
  <si>
    <t>Рюкзак туристичний</t>
  </si>
  <si>
    <t>Мати спортивні</t>
  </si>
  <si>
    <t>Насоси</t>
  </si>
  <si>
    <t>Шапочки спортивні</t>
  </si>
  <si>
    <t>Козел гімнастичний</t>
  </si>
  <si>
    <t>Стіл письмовий</t>
  </si>
  <si>
    <t>Мішки спальні</t>
  </si>
  <si>
    <t>Матрац надувний</t>
  </si>
  <si>
    <t>Шахи</t>
  </si>
  <si>
    <t>Носилки санітарні</t>
  </si>
  <si>
    <t>Протигази різні</t>
  </si>
  <si>
    <t>Стенди різні</t>
  </si>
  <si>
    <t>Прилад ДП-24</t>
  </si>
  <si>
    <t>Сейф для зброї</t>
  </si>
  <si>
    <t>Компаси</t>
  </si>
  <si>
    <t>Пневмотична гвинтівка</t>
  </si>
  <si>
    <t>Гранати</t>
  </si>
  <si>
    <t>Фотоспалах</t>
  </si>
  <si>
    <t>Бревно гімнастичне</t>
  </si>
  <si>
    <t>Брусья</t>
  </si>
  <si>
    <t>М'ячі</t>
  </si>
  <si>
    <t>Сумка санітарна</t>
  </si>
  <si>
    <t>Магнітофон маяк</t>
  </si>
  <si>
    <t>Домбра альт</t>
  </si>
  <si>
    <t>Домбра тенор</t>
  </si>
  <si>
    <t>Домбра бас</t>
  </si>
  <si>
    <t>Домбра</t>
  </si>
  <si>
    <t>Фортепіано Україна</t>
  </si>
  <si>
    <t>Програвач</t>
  </si>
  <si>
    <t>ел. Баян топаз</t>
  </si>
  <si>
    <t>Рубанок металевий</t>
  </si>
  <si>
    <t>Рубанки різні</t>
  </si>
  <si>
    <t>Електро точило</t>
  </si>
  <si>
    <t>Лобзики</t>
  </si>
  <si>
    <t>Рейсмуси</t>
  </si>
  <si>
    <t>Викрутки</t>
  </si>
  <si>
    <t>Стамески</t>
  </si>
  <si>
    <t>Верстаки столярні</t>
  </si>
  <si>
    <t>Верстаки слюсарні</t>
  </si>
  <si>
    <t>Молотки</t>
  </si>
  <si>
    <t>Рівень</t>
  </si>
  <si>
    <t>Топор</t>
  </si>
  <si>
    <t>Ножиці канцелярські</t>
  </si>
  <si>
    <t>Круг пили циркулярної д 250</t>
  </si>
  <si>
    <t>Круг пили циркулярної д 300</t>
  </si>
  <si>
    <t>Дошка для креслення</t>
  </si>
  <si>
    <t>Полуфуганок</t>
  </si>
  <si>
    <t>Тиски слюсарні</t>
  </si>
  <si>
    <t>Набір фрез</t>
  </si>
  <si>
    <t>Диван м'який</t>
  </si>
  <si>
    <t>Ножовка по металу</t>
  </si>
  <si>
    <t>Ящик для сміття</t>
  </si>
  <si>
    <t>Машина лист.</t>
  </si>
  <si>
    <t>Фрезер ручний</t>
  </si>
  <si>
    <t>Долбежно сверлильний станок</t>
  </si>
  <si>
    <t>Станок сверлильний</t>
  </si>
  <si>
    <t>Долбежн.станок</t>
  </si>
  <si>
    <t>Станок по металу фрезерний</t>
  </si>
  <si>
    <t>Станок по дереву</t>
  </si>
  <si>
    <t>Станок кругл.</t>
  </si>
  <si>
    <t xml:space="preserve">Станок по металу </t>
  </si>
  <si>
    <t>Ножі столові</t>
  </si>
  <si>
    <t>Електро духовка</t>
  </si>
  <si>
    <t xml:space="preserve">Таблиці </t>
  </si>
  <si>
    <t>Манекен</t>
  </si>
  <si>
    <t>Ремені в шв.маш.</t>
  </si>
  <si>
    <t>Електро щити</t>
  </si>
  <si>
    <t>Машинка швейна</t>
  </si>
  <si>
    <t>Машинка швейна з приводо</t>
  </si>
  <si>
    <t>Машинка швейна Чайка</t>
  </si>
  <si>
    <t>Стільці різні</t>
  </si>
  <si>
    <t>Дошки класні різні</t>
  </si>
  <si>
    <t>Дошки класні трьохстворчаті</t>
  </si>
  <si>
    <t>Вішалка настінна</t>
  </si>
  <si>
    <t>Книжкова шафа</t>
  </si>
  <si>
    <t>Шафа для посуду</t>
  </si>
  <si>
    <t>Столи кухонні</t>
  </si>
  <si>
    <t>Трюмо дзеркало</t>
  </si>
  <si>
    <t>Електро мотор</t>
  </si>
  <si>
    <t>Електро лічильник</t>
  </si>
  <si>
    <t>Електро дзвоник</t>
  </si>
  <si>
    <t>Доска разд.</t>
  </si>
  <si>
    <t>Плакати, стенди</t>
  </si>
  <si>
    <t>Телефонний апарат</t>
  </si>
  <si>
    <t xml:space="preserve">Шафи </t>
  </si>
  <si>
    <t>Флаг України</t>
  </si>
  <si>
    <t>Стільці м'які</t>
  </si>
  <si>
    <t>Сорочки жіночі укр.</t>
  </si>
  <si>
    <t>Сорочки чоловічі укр</t>
  </si>
  <si>
    <t>Шаровари чоловічі</t>
  </si>
  <si>
    <t>Платки укр.</t>
  </si>
  <si>
    <t>Корсетки</t>
  </si>
  <si>
    <t>Шапка чолов.укр.</t>
  </si>
  <si>
    <t>Пояси чолов.укр.</t>
  </si>
  <si>
    <t>Костюм снігурочки</t>
  </si>
  <si>
    <t>Штамп</t>
  </si>
  <si>
    <t>Стіл розсувний</t>
  </si>
  <si>
    <t>Антресоль 2-х дв.</t>
  </si>
  <si>
    <t>Антресоль 1-дв.</t>
  </si>
  <si>
    <t>Стільці дитячі</t>
  </si>
  <si>
    <t>Стіл дитячий</t>
  </si>
  <si>
    <t>Динаміки</t>
  </si>
  <si>
    <t>Шафа дитяча</t>
  </si>
  <si>
    <t>Вішалки</t>
  </si>
  <si>
    <t>Шафа з витяжкою</t>
  </si>
  <si>
    <t>Вили садові</t>
  </si>
  <si>
    <t>Стелажі</t>
  </si>
  <si>
    <t>Стіл Демонстраційний</t>
  </si>
  <si>
    <t>Електроплита</t>
  </si>
  <si>
    <t>Лазер газовий</t>
  </si>
  <si>
    <t>Елемент газовий</t>
  </si>
  <si>
    <t>Комплект вимір.приладів</t>
  </si>
  <si>
    <t>Дозиметр</t>
  </si>
  <si>
    <t>Прибор хим.обор</t>
  </si>
  <si>
    <t>Набір навч пос.</t>
  </si>
  <si>
    <t>Сейф металевий</t>
  </si>
  <si>
    <t>Стіл демонстраційний</t>
  </si>
  <si>
    <t>Стелажі для хім.кабінету</t>
  </si>
  <si>
    <t>Шафи-стелажі</t>
  </si>
  <si>
    <t>Шафи для пробірок</t>
  </si>
  <si>
    <t>Столи 2-х тумбові</t>
  </si>
  <si>
    <t>Унітази фаянсові</t>
  </si>
  <si>
    <t>Кочерга залізна</t>
  </si>
  <si>
    <t>Інгалятор</t>
  </si>
  <si>
    <t>Портрети</t>
  </si>
  <si>
    <t>Нівелір шкільний</t>
  </si>
  <si>
    <t>Телескоп Максутова</t>
  </si>
  <si>
    <t>Шафа з антресолями</t>
  </si>
  <si>
    <t>Стіл для вчителя</t>
  </si>
  <si>
    <t>Муз.центр</t>
  </si>
  <si>
    <t>Покриття для підлоги</t>
  </si>
  <si>
    <t>Коса</t>
  </si>
  <si>
    <t>Станок рейсмусний</t>
  </si>
  <si>
    <t>Кушетка медична</t>
  </si>
  <si>
    <t>Стіл медичний</t>
  </si>
  <si>
    <t>Ростомір</t>
  </si>
  <si>
    <t>Крісло стоматологічне</t>
  </si>
  <si>
    <t>Бормашина</t>
  </si>
  <si>
    <t>Тонометр</t>
  </si>
  <si>
    <t>Шафа медична</t>
  </si>
  <si>
    <t>Електроскоп</t>
  </si>
  <si>
    <t>Вогнегасник</t>
  </si>
  <si>
    <t>Люстри</t>
  </si>
  <si>
    <t>Шафи дитячі</t>
  </si>
  <si>
    <t>Дошки класні</t>
  </si>
  <si>
    <t>Карта політична світу</t>
  </si>
  <si>
    <t>Карта фізична світу</t>
  </si>
  <si>
    <t>Карта політична Європи</t>
  </si>
  <si>
    <t>Карта адміністративного розпод.</t>
  </si>
  <si>
    <t>Уздечка</t>
  </si>
  <si>
    <t>Ел. Атлас по історії України</t>
  </si>
  <si>
    <t>Ел. Атлас по географії світу</t>
  </si>
  <si>
    <t>ел. Карта Євразії</t>
  </si>
  <si>
    <t>ел. Карта Північної Америки</t>
  </si>
  <si>
    <t>Праска</t>
  </si>
  <si>
    <t>Місток гімнастичний</t>
  </si>
  <si>
    <t>Парта каб.укр.мови</t>
  </si>
  <si>
    <t>Стільці дерев'янні м'які</t>
  </si>
  <si>
    <t>Брусья гімнастичні</t>
  </si>
  <si>
    <t>Мати гімнастичні</t>
  </si>
  <si>
    <t>Світильник TL*36</t>
  </si>
  <si>
    <t>Світильник TL*18</t>
  </si>
  <si>
    <t>Світильник НСП*100</t>
  </si>
  <si>
    <t>Світильник мастр.</t>
  </si>
  <si>
    <t>Плеєр</t>
  </si>
  <si>
    <t>Електролобзик</t>
  </si>
  <si>
    <t>Термос</t>
  </si>
  <si>
    <t>Щипці кондитерські</t>
  </si>
  <si>
    <t>Підставка для посуду</t>
  </si>
  <si>
    <t>Посилювач</t>
  </si>
  <si>
    <t>Квітка картоплі</t>
  </si>
  <si>
    <t>Скелет кішки</t>
  </si>
  <si>
    <t>Скелет вужа</t>
  </si>
  <si>
    <t>Колекція мінералів</t>
  </si>
  <si>
    <t>Муляж серця людини</t>
  </si>
  <si>
    <t>Скелет ящірки</t>
  </si>
  <si>
    <t>Чучело птиці</t>
  </si>
  <si>
    <t>Муляж мозку</t>
  </si>
  <si>
    <t>Колекція по курсу біології</t>
  </si>
  <si>
    <t>Аналог.органи</t>
  </si>
  <si>
    <t>Мікропрепарат</t>
  </si>
  <si>
    <t>Вологий препарат тритона</t>
  </si>
  <si>
    <t>Вологий препарат кореня бобових</t>
  </si>
  <si>
    <t>Вологий препарат гадюки</t>
  </si>
  <si>
    <t>Глобус</t>
  </si>
  <si>
    <t>Колекція палива</t>
  </si>
  <si>
    <t>Карти по географії</t>
  </si>
  <si>
    <t>Драбина</t>
  </si>
  <si>
    <t>Ролик</t>
  </si>
  <si>
    <t>Тенісний стіл</t>
  </si>
  <si>
    <t>Парти учнівські</t>
  </si>
  <si>
    <t>Магнітофон samsung</t>
  </si>
  <si>
    <t>Фотоапарат olimpus</t>
  </si>
  <si>
    <t>Електроводонагрівач</t>
  </si>
  <si>
    <t>Пристрій перен. Інф.</t>
  </si>
  <si>
    <t>Стулець чорний ISO</t>
  </si>
  <si>
    <t>Занавіски тюлеві</t>
  </si>
  <si>
    <t>Залізо б/в</t>
  </si>
  <si>
    <t xml:space="preserve">Модем Роутер d-link </t>
  </si>
  <si>
    <t>Корпус щита сил</t>
  </si>
  <si>
    <t>Диференційне реле 40А</t>
  </si>
  <si>
    <t>Автоматичн. Вимикач 35 А</t>
  </si>
  <si>
    <t>Фотопринтер</t>
  </si>
  <si>
    <t>Реле РНПП311м</t>
  </si>
  <si>
    <t xml:space="preserve">Лещата </t>
  </si>
  <si>
    <t>Стіл обідній</t>
  </si>
  <si>
    <t>Табурети до столів обідніх</t>
  </si>
  <si>
    <t>Дошка учнівська</t>
  </si>
  <si>
    <t>Стільці учнівські</t>
  </si>
  <si>
    <t>Шафа</t>
  </si>
  <si>
    <t>Шафа для іграшок</t>
  </si>
  <si>
    <t>Всього по рах. 113:</t>
  </si>
  <si>
    <t xml:space="preserve">рах. №234 </t>
  </si>
  <si>
    <t>Чистячий засіб</t>
  </si>
  <si>
    <t>Шифер</t>
  </si>
  <si>
    <t>Набір напильників</t>
  </si>
  <si>
    <t>Набір стамесок</t>
  </si>
  <si>
    <t>Ножовка</t>
  </si>
  <si>
    <t>Набір сверл</t>
  </si>
  <si>
    <t>Надфиля</t>
  </si>
  <si>
    <t>Штангель</t>
  </si>
  <si>
    <t>Дверцята для піддувки</t>
  </si>
  <si>
    <t>Ел. провід</t>
  </si>
  <si>
    <t>Ванна алюмінієва</t>
  </si>
  <si>
    <t>Дожожка на латаксі</t>
  </si>
  <si>
    <t>Пила</t>
  </si>
  <si>
    <t>Ахд-2000</t>
  </si>
  <si>
    <t>Лом-гвоздодер</t>
  </si>
  <si>
    <t>Мастерок</t>
  </si>
  <si>
    <t>Шпатель</t>
  </si>
  <si>
    <t>Цепь</t>
  </si>
  <si>
    <t>Блоки віконні</t>
  </si>
  <si>
    <t>Короб кабельний</t>
  </si>
  <si>
    <t>Кабель ВВТ</t>
  </si>
  <si>
    <t>Провід ПВ-3</t>
  </si>
  <si>
    <t>Шина заземлювальна</t>
  </si>
  <si>
    <t>Перемичка заземлювальна</t>
  </si>
  <si>
    <t>Віники</t>
  </si>
  <si>
    <t>Пральний порошок</t>
  </si>
  <si>
    <t>Відро п.е.</t>
  </si>
  <si>
    <t>Цемент</t>
  </si>
  <si>
    <t>Всього по рах. 234:</t>
  </si>
  <si>
    <t>9 квітня 2012р.</t>
  </si>
  <si>
    <t>Ложжки з нержавіючої сталі</t>
  </si>
  <si>
    <t>Виделки з нержавіючої сталі</t>
  </si>
  <si>
    <t>шт</t>
  </si>
  <si>
    <t>м</t>
  </si>
  <si>
    <t xml:space="preserve"> </t>
  </si>
  <si>
    <t xml:space="preserve">Рах. №221 </t>
  </si>
  <si>
    <t>Всього по рах. 221:</t>
  </si>
  <si>
    <t>Всього по опису</t>
  </si>
  <si>
    <t>Завгосп</t>
  </si>
  <si>
    <t>Г.В.Тартичний</t>
  </si>
  <si>
    <t>18.04.2012 р. № 197</t>
  </si>
  <si>
    <t>23 квітня 2012 р.</t>
  </si>
  <si>
    <t>1 квітня 2012 р.</t>
  </si>
  <si>
    <t>23.04.2012 р.</t>
  </si>
  <si>
    <t>моєї присутності та внесені в опис, у зв'язку з чим претензій до інвентаризаційної комісії не маю.</t>
  </si>
  <si>
    <t>Цінності, перелічені в описі, знаходяться на моєму відповідальному зберіганні.</t>
  </si>
  <si>
    <t>Матеріально відповідальна особа:</t>
  </si>
  <si>
    <t>Тарелки</t>
  </si>
  <si>
    <t>Кружка</t>
  </si>
  <si>
    <t>Тарелки мелкие</t>
  </si>
  <si>
    <t>кг</t>
  </si>
  <si>
    <t>№п/п</t>
  </si>
  <si>
    <t>рах.114</t>
  </si>
  <si>
    <t>Пододіяльники</t>
  </si>
  <si>
    <t>Матрац туристичний</t>
  </si>
  <si>
    <t>Палатки учнівські</t>
  </si>
  <si>
    <t>Покриття для полу</t>
  </si>
  <si>
    <t>Дорожка</t>
  </si>
  <si>
    <t>Палатка 3-х містна</t>
  </si>
  <si>
    <t>Штори</t>
  </si>
  <si>
    <t>Простинь</t>
  </si>
  <si>
    <t>Наволочки</t>
  </si>
  <si>
    <t>всього по рах.114</t>
  </si>
  <si>
    <t>Всього по сторинці</t>
  </si>
  <si>
    <t>497, чотириста дев'яносто сім</t>
  </si>
  <si>
    <t>3763, три тисячі сімсот шістдесят три</t>
  </si>
  <si>
    <t>Смдесят  тисяч сімсот тридцять вісім грн.18 коп</t>
  </si>
  <si>
    <r>
      <t xml:space="preserve">                                     </t>
    </r>
    <r>
      <rPr>
        <u val="single"/>
        <sz val="14"/>
        <rFont val="Times New Roman"/>
        <family val="1"/>
      </rPr>
      <t>Завгосп</t>
    </r>
    <r>
      <rPr>
        <sz val="14"/>
        <rFont val="Times New Roman"/>
        <family val="1"/>
      </rPr>
      <t xml:space="preserve">           __________________                                                          _</t>
    </r>
    <r>
      <rPr>
        <u val="single"/>
        <sz val="14"/>
        <rFont val="Times New Roman"/>
        <family val="1"/>
      </rPr>
      <t>Г.В.Тартичний_</t>
    </r>
    <r>
      <rPr>
        <sz val="14"/>
        <rFont val="Times New Roman"/>
        <family val="1"/>
      </rPr>
      <t>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</si>
  <si>
    <r>
      <t xml:space="preserve">Голова комісії              </t>
    </r>
    <r>
      <rPr>
        <u val="single"/>
        <sz val="16"/>
        <rFont val="Times New Roman"/>
        <family val="1"/>
      </rPr>
      <t xml:space="preserve"> методист</t>
    </r>
    <r>
      <rPr>
        <sz val="16"/>
        <rFont val="Times New Roman"/>
        <family val="1"/>
      </rPr>
      <t xml:space="preserve">                    _________________                                          _</t>
    </r>
    <r>
      <rPr>
        <u val="single"/>
        <sz val="16"/>
        <rFont val="Times New Roman"/>
        <family val="1"/>
      </rPr>
      <t>_С.В.Біла</t>
    </r>
    <r>
      <rPr>
        <sz val="16"/>
        <rFont val="Times New Roman"/>
        <family val="1"/>
      </rPr>
      <t>_</t>
    </r>
    <r>
      <rPr>
        <u val="single"/>
        <sz val="16"/>
        <rFont val="Times New Roman"/>
        <family val="1"/>
      </rPr>
      <t xml:space="preserve"> </t>
    </r>
  </si>
  <si>
    <r>
      <t xml:space="preserve">Члени комісії                 </t>
    </r>
    <r>
      <rPr>
        <u val="single"/>
        <sz val="16"/>
        <rFont val="Times New Roman"/>
        <family val="1"/>
      </rPr>
      <t xml:space="preserve">бухгалтер  </t>
    </r>
    <r>
      <rPr>
        <sz val="16"/>
        <rFont val="Times New Roman"/>
        <family val="1"/>
      </rPr>
      <t xml:space="preserve">                 _________________                                          __</t>
    </r>
    <r>
      <rPr>
        <u val="single"/>
        <sz val="16"/>
        <rFont val="Times New Roman"/>
        <family val="1"/>
      </rPr>
      <t>О.М,Горелько</t>
    </r>
    <r>
      <rPr>
        <sz val="16"/>
        <rFont val="Times New Roman"/>
        <family val="1"/>
      </rPr>
      <t>_</t>
    </r>
    <r>
      <rPr>
        <u val="single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</si>
  <si>
    <r>
      <t xml:space="preserve">                                      </t>
    </r>
    <r>
      <rPr>
        <u val="single"/>
        <sz val="16"/>
        <rFont val="Times New Roman"/>
        <family val="1"/>
      </rPr>
      <t xml:space="preserve">бухгалтер  </t>
    </r>
    <r>
      <rPr>
        <sz val="16"/>
        <rFont val="Times New Roman"/>
        <family val="1"/>
      </rPr>
      <t xml:space="preserve">                 __________________                                          _</t>
    </r>
    <r>
      <rPr>
        <u val="single"/>
        <sz val="16"/>
        <rFont val="Times New Roman"/>
        <family val="1"/>
      </rPr>
      <t>Л.В.Гришко</t>
    </r>
    <r>
      <rPr>
        <sz val="16"/>
        <rFont val="Times New Roman"/>
        <family val="1"/>
      </rPr>
      <t>__</t>
    </r>
    <r>
      <rPr>
        <u val="single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</si>
  <si>
    <r>
      <t xml:space="preserve">                                     </t>
    </r>
    <r>
      <rPr>
        <u val="single"/>
        <sz val="16"/>
        <rFont val="Times New Roman"/>
        <family val="1"/>
      </rPr>
      <t>Завгосп</t>
    </r>
    <r>
      <rPr>
        <sz val="16"/>
        <rFont val="Times New Roman"/>
        <family val="1"/>
      </rPr>
      <t xml:space="preserve">                          __________________                                         __</t>
    </r>
    <r>
      <rPr>
        <u val="single"/>
        <sz val="16"/>
        <rFont val="Times New Roman"/>
        <family val="1"/>
      </rPr>
      <t>Г.В.Тартичний_</t>
    </r>
    <r>
      <rPr>
        <sz val="16"/>
        <rFont val="Times New Roman"/>
        <family val="1"/>
      </rPr>
      <t>_</t>
    </r>
    <r>
      <rPr>
        <u val="single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</si>
  <si>
    <t xml:space="preserve">                                                          (посада)                                (Підпис)                                                      (прізвище та ініціали)</t>
  </si>
  <si>
    <t xml:space="preserve">                                                         (посада)                               (Підпис)                                                      (прізвище та ініціали)</t>
  </si>
  <si>
    <t xml:space="preserve">                                                         (посада)                                (Підпис)                                                      (прізвище та ініціали)</t>
  </si>
  <si>
    <t xml:space="preserve">                                                               (посада)                                (Підпис)                                                        (прізвище та ініціали)</t>
  </si>
  <si>
    <t>Табір''Десна''</t>
  </si>
  <si>
    <t>Ванночки чугунні</t>
  </si>
  <si>
    <t>Ваги побутові</t>
  </si>
  <si>
    <t>Ліжка</t>
  </si>
  <si>
    <t>Кружка емальована</t>
  </si>
  <si>
    <t>Миски алюмінієві</t>
  </si>
  <si>
    <t>Електро плита</t>
  </si>
  <si>
    <t>Чайник емальований</t>
  </si>
  <si>
    <t>Канат для перетягування</t>
  </si>
  <si>
    <t>Ел. Котел вар.</t>
  </si>
  <si>
    <t>Стільці для їдальні</t>
  </si>
  <si>
    <t>Столи для їдальні</t>
  </si>
  <si>
    <t>Кушетка</t>
  </si>
  <si>
    <t xml:space="preserve">Ложки </t>
  </si>
  <si>
    <t>Таз оцинкований</t>
  </si>
  <si>
    <t>Круг рятувальний</t>
  </si>
  <si>
    <t>Канат для лазання</t>
  </si>
  <si>
    <t>Стіл пересувний дерев'янний</t>
  </si>
  <si>
    <t>Електро сковорода</t>
  </si>
  <si>
    <t>Друшлак</t>
  </si>
  <si>
    <t>Ложки розливні</t>
  </si>
  <si>
    <t>Сікач</t>
  </si>
  <si>
    <t>Консервовідкривач</t>
  </si>
  <si>
    <t>Табуретки</t>
  </si>
  <si>
    <t>Кастрюля</t>
  </si>
  <si>
    <t>Сковоода</t>
  </si>
  <si>
    <t xml:space="preserve">Миски </t>
  </si>
  <si>
    <t>Таз емальований</t>
  </si>
  <si>
    <t>Ложка роздавочна</t>
  </si>
  <si>
    <t>Ковш емальований</t>
  </si>
  <si>
    <t>Тертушка</t>
  </si>
  <si>
    <t>Хлібниця</t>
  </si>
  <si>
    <t>Плеєр ДВД</t>
  </si>
  <si>
    <t>Телевізор samsung</t>
  </si>
  <si>
    <t>Світильники</t>
  </si>
  <si>
    <t>Таз</t>
  </si>
  <si>
    <t>Оснастка</t>
  </si>
  <si>
    <t xml:space="preserve">До початку проведення інвентаризації всі видаткові та прибуткові документи на матеріальні </t>
  </si>
  <si>
    <t xml:space="preserve"> мою (нашу) відповідальність, оприбутковані, а ті, що вибули, списані.</t>
  </si>
  <si>
    <t xml:space="preserve"> цінності здані в бухгалтерію і всі матеріальні цінності, що надійшли на </t>
  </si>
  <si>
    <t>Відро оцинковане</t>
  </si>
  <si>
    <t>Всього по рах. 234</t>
  </si>
  <si>
    <t>Бланідас</t>
  </si>
  <si>
    <r>
      <t xml:space="preserve">Голова комісії              </t>
    </r>
    <r>
      <rPr>
        <u val="single"/>
        <sz val="10"/>
        <rFont val="Times New Roman"/>
        <family val="1"/>
      </rPr>
      <t xml:space="preserve"> методист</t>
    </r>
    <r>
      <rPr>
        <sz val="10"/>
        <rFont val="Times New Roman"/>
        <family val="1"/>
      </rPr>
      <t xml:space="preserve">                    _________________                                          _</t>
    </r>
    <r>
      <rPr>
        <u val="single"/>
        <sz val="10"/>
        <rFont val="Times New Roman"/>
        <family val="1"/>
      </rPr>
      <t>_</t>
    </r>
    <r>
      <rPr>
        <sz val="10"/>
        <rFont val="Times New Roman"/>
        <family val="1"/>
      </rPr>
      <t>_</t>
    </r>
    <r>
      <rPr>
        <u val="single"/>
        <sz val="10"/>
        <rFont val="Times New Roman"/>
        <family val="1"/>
      </rPr>
      <t xml:space="preserve"> </t>
    </r>
  </si>
  <si>
    <r>
      <t xml:space="preserve">Члени комісії                 </t>
    </r>
    <r>
      <rPr>
        <u val="single"/>
        <sz val="10"/>
        <rFont val="Times New Roman"/>
        <family val="1"/>
      </rPr>
      <t xml:space="preserve">бухгалтер  </t>
    </r>
    <r>
      <rPr>
        <sz val="10"/>
        <rFont val="Times New Roman"/>
        <family val="1"/>
      </rPr>
      <t xml:space="preserve">                 _________________                                          __</t>
    </r>
    <r>
      <rPr>
        <sz val="10"/>
        <rFont val="Times New Roman"/>
        <family val="1"/>
      </rPr>
      <t>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</si>
  <si>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                                      </t>
    </r>
    <r>
      <rPr>
        <u val="single"/>
        <sz val="10"/>
        <rFont val="Times New Roman"/>
        <family val="1"/>
      </rPr>
      <t xml:space="preserve">бухгалтер  </t>
    </r>
    <r>
      <rPr>
        <sz val="10"/>
        <rFont val="Times New Roman"/>
        <family val="1"/>
      </rPr>
      <t xml:space="preserve">                 __________________                                          _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</si>
  <si>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                                     </t>
    </r>
    <r>
      <rPr>
        <u val="single"/>
        <sz val="10"/>
        <rFont val="Times New Roman"/>
        <family val="1"/>
      </rPr>
      <t>Завгосп</t>
    </r>
    <r>
      <rPr>
        <sz val="10"/>
        <rFont val="Times New Roman"/>
        <family val="1"/>
      </rPr>
      <t xml:space="preserve">                          __________________                                         __</t>
    </r>
    <r>
      <rPr>
        <u val="single"/>
        <sz val="10"/>
        <rFont val="Times New Roman"/>
        <family val="1"/>
      </rPr>
      <t>_</t>
    </r>
    <r>
      <rPr>
        <sz val="10"/>
        <rFont val="Times New Roman"/>
        <family val="1"/>
      </rPr>
      <t>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</si>
  <si>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                                     </t>
    </r>
    <r>
      <rPr>
        <u val="single"/>
        <sz val="10"/>
        <rFont val="Times New Roman"/>
        <family val="1"/>
      </rPr>
      <t>Завгосп</t>
    </r>
    <r>
      <rPr>
        <sz val="10"/>
        <rFont val="Times New Roman"/>
        <family val="1"/>
      </rPr>
      <t xml:space="preserve">           __________________                                                          _</t>
    </r>
    <r>
      <rPr>
        <u val="single"/>
        <sz val="10"/>
        <rFont val="Times New Roman"/>
        <family val="1"/>
      </rPr>
      <t>_</t>
    </r>
    <r>
      <rPr>
        <sz val="10"/>
        <rFont val="Times New Roman"/>
        <family val="1"/>
      </rPr>
      <t>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</si>
  <si>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449, чотириста сорок дев'ять</t>
  </si>
  <si>
    <t>Дві тисячі, дев'ятсот сорок три</t>
  </si>
  <si>
    <t>Шістдесят сім тис. п'ятсот сорок грн,16 коп.</t>
  </si>
  <si>
    <t>113,114, 234,221</t>
  </si>
  <si>
    <t>Биринська зош</t>
  </si>
  <si>
    <t>СЮТ</t>
  </si>
  <si>
    <t>№ п/п</t>
  </si>
  <si>
    <t>На підставі (розпорядження) наказу №483  від 01.11.2012</t>
  </si>
  <si>
    <t xml:space="preserve">відповідальна особа </t>
  </si>
  <si>
    <t>Прокопенко Валентина Іванівна</t>
  </si>
  <si>
    <t>Горелько Олена Михайлівна</t>
  </si>
  <si>
    <t>Прокопенко В.І.</t>
  </si>
  <si>
    <t>посада</t>
  </si>
  <si>
    <t>Завгосп групи центрального господарського обслуговування відділу освіти</t>
  </si>
  <si>
    <t>Підковдра</t>
  </si>
  <si>
    <t>Простирадла</t>
  </si>
  <si>
    <t>Полотенця</t>
  </si>
  <si>
    <t>Ковдра</t>
  </si>
  <si>
    <t>Покривала</t>
  </si>
  <si>
    <t>Подушки</t>
  </si>
  <si>
    <t>Матраси</t>
  </si>
  <si>
    <t>комплекти постільної білизни</t>
  </si>
  <si>
    <t>Килимки</t>
  </si>
  <si>
    <t>Рах. 114</t>
  </si>
  <si>
    <t>Всього по рах. 114</t>
  </si>
  <si>
    <t>Двадцять дві тисячі п'ятсот дев'яносто шість грн.</t>
  </si>
  <si>
    <t>рах.113,114, 234</t>
  </si>
  <si>
    <r>
      <t xml:space="preserve">дата складання                  </t>
    </r>
    <r>
      <rPr>
        <i/>
        <u val="single"/>
        <sz val="10"/>
        <rFont val="Arial"/>
        <family val="2"/>
      </rPr>
      <t>14.11.2012</t>
    </r>
  </si>
  <si>
    <t xml:space="preserve">Макет автомобіля </t>
  </si>
  <si>
    <t>Elite Screens настінний 84(4 3) 127 x 170,2</t>
  </si>
  <si>
    <t>Акустична система Gemix BР-31</t>
  </si>
  <si>
    <t>Активна Акустична система</t>
  </si>
  <si>
    <t>Круг нарезной</t>
  </si>
  <si>
    <t>Полуфуганки</t>
  </si>
  <si>
    <t>Плита правочна</t>
  </si>
  <si>
    <t>Тиски малі</t>
  </si>
  <si>
    <t>Столи слюсарні</t>
  </si>
  <si>
    <t>Драбина гімнастична</t>
  </si>
  <si>
    <t>Сітка волейбольна</t>
  </si>
  <si>
    <t>Кріплення лижні</t>
  </si>
  <si>
    <t>Лижі дорослі</t>
  </si>
  <si>
    <t>Лижі дитячі</t>
  </si>
  <si>
    <t>Штанга</t>
  </si>
  <si>
    <t>Електрофорна машина</t>
  </si>
  <si>
    <t>Вольтметр</t>
  </si>
  <si>
    <t>Призьма прямого зору</t>
  </si>
  <si>
    <t>Метроном</t>
  </si>
  <si>
    <t>Барометр</t>
  </si>
  <si>
    <t>Випрямляч ВС 24</t>
  </si>
  <si>
    <t>Смектроскоп</t>
  </si>
  <si>
    <t>Набір грузків</t>
  </si>
  <si>
    <t>Штатив фізичний</t>
  </si>
  <si>
    <t xml:space="preserve">Штатив </t>
  </si>
  <si>
    <t>Динамометр демонстраційний</t>
  </si>
  <si>
    <t>Ваги чттєві</t>
  </si>
  <si>
    <t>Лінзи</t>
  </si>
  <si>
    <t>Модель домкрата</t>
  </si>
  <si>
    <t>Конденсатор змінної ємкості</t>
  </si>
  <si>
    <t>Реостати</t>
  </si>
  <si>
    <t>Трубка Нь'ютона</t>
  </si>
  <si>
    <t>Плитки лабораторні</t>
  </si>
  <si>
    <t>Муфельна піч</t>
  </si>
  <si>
    <t>Модель Мартиновської печі</t>
  </si>
  <si>
    <t>Штатив лабораторний</t>
  </si>
  <si>
    <t>Модель сірчаної кислоти</t>
  </si>
  <si>
    <t>Модель азотної кислоти</t>
  </si>
  <si>
    <t>Модель домінної печі</t>
  </si>
  <si>
    <t>Трос</t>
  </si>
  <si>
    <t>Вентилятор</t>
  </si>
  <si>
    <t>Модель ДНК</t>
  </si>
  <si>
    <t>Циліндр вимірювання</t>
  </si>
  <si>
    <t>Глобус політичний</t>
  </si>
  <si>
    <t>Тумбочка прикроватна</t>
  </si>
  <si>
    <t>Стіл для фіз кабінету</t>
  </si>
  <si>
    <t>Дошка металева</t>
  </si>
  <si>
    <t>Тумбочка під телевізор</t>
  </si>
  <si>
    <t>Камін</t>
  </si>
  <si>
    <t xml:space="preserve">Вішалка </t>
  </si>
  <si>
    <t>Сейф металевий для зброї</t>
  </si>
  <si>
    <t>Електролічильник трьохфазний</t>
  </si>
  <si>
    <t>Люстра в музеї</t>
  </si>
  <si>
    <t>Світильник у музеї</t>
  </si>
  <si>
    <t>Електролюстра</t>
  </si>
  <si>
    <t>Машинка швейна ножна</t>
  </si>
  <si>
    <t>Драбина металева</t>
  </si>
  <si>
    <t>Люстерко</t>
  </si>
  <si>
    <t>Годинник електронний</t>
  </si>
  <si>
    <t>Ліжка на сітці</t>
  </si>
  <si>
    <t>Карнизи віконні</t>
  </si>
  <si>
    <t>Партти деревєянно металеві</t>
  </si>
  <si>
    <t>Шафи книжкові</t>
  </si>
  <si>
    <t>Кастрюля алюмінієва</t>
  </si>
  <si>
    <t>Каструля чавунна,30 л</t>
  </si>
  <si>
    <t>Каструля чавунна, 20 л</t>
  </si>
  <si>
    <t>Миска емальована</t>
  </si>
  <si>
    <t>Миска алюмінієва</t>
  </si>
  <si>
    <t>Каструля алюмінієва,10 л</t>
  </si>
  <si>
    <t>Бідони, 25 л</t>
  </si>
  <si>
    <t>Бідон ,40 л</t>
  </si>
  <si>
    <t>Титан алюмінієвий</t>
  </si>
  <si>
    <t>Таці</t>
  </si>
  <si>
    <t>Ложка розливна</t>
  </si>
  <si>
    <t>Ложка роздаточна</t>
  </si>
  <si>
    <t>Дошка розділочна</t>
  </si>
  <si>
    <t>Відра пластмасові</t>
  </si>
  <si>
    <t>Друшляг</t>
  </si>
  <si>
    <t>Черпак</t>
  </si>
  <si>
    <t>Кастрюля алюмінієва 6 л</t>
  </si>
  <si>
    <t>Ел.котоел</t>
  </si>
  <si>
    <t>Плита електрична</t>
  </si>
  <si>
    <t>Столи роздаточні</t>
  </si>
  <si>
    <t xml:space="preserve">Ваги  </t>
  </si>
  <si>
    <t>Стіл для для рорзробки м'яса</t>
  </si>
  <si>
    <t>Титан великий</t>
  </si>
  <si>
    <t>Титан малий</t>
  </si>
  <si>
    <t>Ванна для посуду</t>
  </si>
  <si>
    <t>Політична карта Світу</t>
  </si>
  <si>
    <t>Фізична карта Світу</t>
  </si>
  <si>
    <t>Політична карта Європи</t>
  </si>
  <si>
    <t>Карта адмінрозподілу</t>
  </si>
  <si>
    <t>Фізична карта України</t>
  </si>
  <si>
    <t>Магнітофон "Євротеп"</t>
  </si>
  <si>
    <t>Музичний центр</t>
  </si>
  <si>
    <t>Водонагрівач "Арістон"</t>
  </si>
  <si>
    <t>Таз пластмасовий</t>
  </si>
  <si>
    <t>Кутовий штамп</t>
  </si>
  <si>
    <t>Телевізор з плоским екраном</t>
  </si>
  <si>
    <t>Універс. динам. Мікрофон МД</t>
  </si>
  <si>
    <t>Магнітола MASON</t>
  </si>
  <si>
    <t>Скакалки</t>
  </si>
  <si>
    <t>Килим</t>
  </si>
  <si>
    <t>Тюль</t>
  </si>
  <si>
    <t>Рушники</t>
  </si>
  <si>
    <t xml:space="preserve">Ліжка  </t>
  </si>
  <si>
    <t>Сті дитячий 6-ти кутний</t>
  </si>
  <si>
    <t>Стілець дитячий</t>
  </si>
  <si>
    <t>Кухня"Господарочка" (іграшка)</t>
  </si>
  <si>
    <t>Елемент стінки "Людмила"</t>
  </si>
  <si>
    <t>Конструктор</t>
  </si>
  <si>
    <t>Городок (іграшка)</t>
  </si>
  <si>
    <t>Піраміди (іграшка)</t>
  </si>
  <si>
    <t>М'ячі резинові</t>
  </si>
  <si>
    <t>Кухня іграшкова</t>
  </si>
  <si>
    <t>Посуд</t>
  </si>
  <si>
    <t>Лікарня</t>
  </si>
  <si>
    <t>Машинка з бочкою</t>
  </si>
  <si>
    <t>Ескаватор</t>
  </si>
  <si>
    <t>Кеглі</t>
  </si>
  <si>
    <t>Набір для живопису</t>
  </si>
  <si>
    <t>Машинка грузова</t>
  </si>
  <si>
    <t>Ліжечко</t>
  </si>
  <si>
    <t>Мій милий дім</t>
  </si>
  <si>
    <t>Барбі</t>
  </si>
  <si>
    <t xml:space="preserve">М'яч  </t>
  </si>
  <si>
    <t>М'яч</t>
  </si>
  <si>
    <t>Утіль</t>
  </si>
  <si>
    <t>Миючий засіб</t>
  </si>
  <si>
    <t>Шпалери</t>
  </si>
  <si>
    <t>Фотошпалери</t>
  </si>
  <si>
    <t>Обводка</t>
  </si>
  <si>
    <t>Клей</t>
  </si>
  <si>
    <t>Скло</t>
  </si>
  <si>
    <t>Замок врізний</t>
  </si>
  <si>
    <t>Фарба</t>
  </si>
  <si>
    <t>Ел.лампочки</t>
  </si>
  <si>
    <t>Підковдри</t>
  </si>
  <si>
    <t>Ковдри дитячі</t>
  </si>
  <si>
    <t>Простирадла дитячі</t>
  </si>
  <si>
    <t>Наволочки дитячі</t>
  </si>
  <si>
    <t>Матраци</t>
  </si>
  <si>
    <t>Рах. 232</t>
  </si>
  <si>
    <t>Квасоля</t>
  </si>
  <si>
    <t>Макарони</t>
  </si>
  <si>
    <t>Цукор</t>
  </si>
  <si>
    <t>Масло рослинне</t>
  </si>
  <si>
    <t>Картопля</t>
  </si>
  <si>
    <t>Цибуля</t>
  </si>
  <si>
    <t>Морква</t>
  </si>
  <si>
    <t>Буряк</t>
  </si>
  <si>
    <t>Капуста</t>
  </si>
  <si>
    <t>Яблука</t>
  </si>
  <si>
    <t>Огірки</t>
  </si>
  <si>
    <t>Борошно</t>
  </si>
  <si>
    <t>Каркаси для теплиць</t>
  </si>
  <si>
    <t>Каструля 7л</t>
  </si>
  <si>
    <t>Ложки столові</t>
  </si>
  <si>
    <t>Виделки столові</t>
  </si>
  <si>
    <t>Каструля 10л</t>
  </si>
  <si>
    <t>Відра оцінковані</t>
  </si>
  <si>
    <t>Миска полиетиленова</t>
  </si>
  <si>
    <t>Горщики дитячі</t>
  </si>
  <si>
    <t>Електропраска</t>
  </si>
  <si>
    <t>Автоматична насосна станція</t>
  </si>
  <si>
    <t>Всього по рах. 232</t>
  </si>
  <si>
    <t xml:space="preserve">В С Ь О Г О  </t>
  </si>
  <si>
    <t>Сковорода</t>
  </si>
  <si>
    <t>Рах. 235</t>
  </si>
  <si>
    <t>Всього по рах. 235</t>
  </si>
  <si>
    <t>Брикет</t>
  </si>
  <si>
    <t>Дрова</t>
  </si>
  <si>
    <t>Шлапак Марина Олександрівна</t>
  </si>
  <si>
    <t>Директор зош</t>
  </si>
  <si>
    <t>На підставі (розпорядження) від №483  від 01.11.2012</t>
  </si>
  <si>
    <t>виконано зняття фактичних цінностей за станом на</t>
  </si>
  <si>
    <t>рах.112,113,114,221,232,234,235.</t>
  </si>
  <si>
    <t>Рах. 221</t>
  </si>
  <si>
    <t>Тарілки глибокі</t>
  </si>
  <si>
    <t>Тарілки мілкі</t>
  </si>
  <si>
    <t>Салатники</t>
  </si>
  <si>
    <t>Бібліотеч. фонд рах112</t>
  </si>
  <si>
    <t>Вісімдесят чотири тисячі тис. сто два  грн.44 коп.</t>
  </si>
  <si>
    <t>Карнізи</t>
  </si>
  <si>
    <t>Стільці напівм'які</t>
  </si>
  <si>
    <t>Вішалка металева</t>
  </si>
  <si>
    <t>Піч муфельна</t>
  </si>
  <si>
    <t>Підставка для календаря</t>
  </si>
  <si>
    <t>Стіл тенісу</t>
  </si>
  <si>
    <t>Шафи різні</t>
  </si>
  <si>
    <t>Щит розподільчий</t>
  </si>
  <si>
    <t>Ел.люстра</t>
  </si>
  <si>
    <t>Ел. полтенце</t>
  </si>
  <si>
    <t>Ел. світильник</t>
  </si>
  <si>
    <t>Ел.лічильник</t>
  </si>
  <si>
    <t>Аптечка</t>
  </si>
  <si>
    <t>Отборник</t>
  </si>
  <si>
    <t>Ел.насос з двигуном</t>
  </si>
  <si>
    <t>Ел.ножиці</t>
  </si>
  <si>
    <t>Ел.рубанок</t>
  </si>
  <si>
    <t>Крісла театральні</t>
  </si>
  <si>
    <t>Прилад канцелярський</t>
  </si>
  <si>
    <t>Светильник денного світла</t>
  </si>
  <si>
    <t>Стано заточний</t>
  </si>
  <si>
    <t>Станок токарний по тдереву</t>
  </si>
  <si>
    <t>Стенди художні</t>
  </si>
  <si>
    <t>Стіл для засідань</t>
  </si>
  <si>
    <t>Стіл для кабінету директора</t>
  </si>
  <si>
    <t>Шафи книжні</t>
  </si>
  <si>
    <t xml:space="preserve">Станок токарний </t>
  </si>
  <si>
    <t>Станок строгальний</t>
  </si>
  <si>
    <t>Фрезер</t>
  </si>
  <si>
    <t>Батареї чугунні секції</t>
  </si>
  <si>
    <t>Водяний насос опалення</t>
  </si>
  <si>
    <t>Радіатор масляний"Скарлет"</t>
  </si>
  <si>
    <t>Принтер Кенон</t>
  </si>
  <si>
    <t>Ел.чайник</t>
  </si>
  <si>
    <t>Телефон Matrix M-517</t>
  </si>
  <si>
    <t>Пила циркулярна</t>
  </si>
  <si>
    <t>Електровипиліватель</t>
  </si>
  <si>
    <t>Телевізор LG21FVI</t>
  </si>
  <si>
    <t>Модем-Роутер D-Link</t>
  </si>
  <si>
    <t>Портфель</t>
  </si>
  <si>
    <t>Миша для ноутбуку</t>
  </si>
  <si>
    <t>Залізо б/у</t>
  </si>
  <si>
    <t>ИБПFaton NV800 LS B</t>
  </si>
  <si>
    <t>Катрідж Кенон</t>
  </si>
  <si>
    <t>Флешпам'ять</t>
  </si>
  <si>
    <t xml:space="preserve">Пила      </t>
  </si>
  <si>
    <t>Система БПЧ</t>
  </si>
  <si>
    <t>Станок токарний</t>
  </si>
  <si>
    <t>Протигази</t>
  </si>
  <si>
    <t>Дім-палатка</t>
  </si>
  <si>
    <t>Палатка 2-х містна</t>
  </si>
  <si>
    <t>Веро емаліроване</t>
  </si>
  <si>
    <t>Відро оцінковане</t>
  </si>
  <si>
    <t>Електроточило</t>
  </si>
  <si>
    <t>Електрорубанок</t>
  </si>
  <si>
    <t>Тиски великі</t>
  </si>
  <si>
    <t>Ножиці по металу</t>
  </si>
  <si>
    <t>Станок фуговальний</t>
  </si>
  <si>
    <t>Токарний станок по дереву</t>
  </si>
  <si>
    <t>Бібліотечний фонд рах 112</t>
  </si>
  <si>
    <t>Рах. 238</t>
  </si>
  <si>
    <t>Акумулятор</t>
  </si>
  <si>
    <t>Всього по рах. 238</t>
  </si>
  <si>
    <t>Кабель USB</t>
  </si>
  <si>
    <t>Лоток горизонт</t>
  </si>
  <si>
    <t>Лампочки</t>
  </si>
  <si>
    <t>Рамка</t>
  </si>
  <si>
    <t>Картон цв.</t>
  </si>
  <si>
    <t>Кольоровий папір</t>
  </si>
  <si>
    <t>Фломастери</t>
  </si>
  <si>
    <t>Гуаш</t>
  </si>
  <si>
    <t>Ножиці</t>
  </si>
  <si>
    <t>Наждачний папір</t>
  </si>
  <si>
    <t>Викрутка</t>
  </si>
  <si>
    <t>Полотно ножов.</t>
  </si>
  <si>
    <t>Короб</t>
  </si>
  <si>
    <t>Клей столярний</t>
  </si>
  <si>
    <t>Лак</t>
  </si>
  <si>
    <t>Ручка мебельна</t>
  </si>
  <si>
    <t>Провод</t>
  </si>
  <si>
    <t>Брусок</t>
  </si>
  <si>
    <t>Автовимикач</t>
  </si>
  <si>
    <t>Стусло</t>
  </si>
  <si>
    <t>Окуляри захисні</t>
  </si>
  <si>
    <t>Сверло</t>
  </si>
  <si>
    <t>Патрон</t>
  </si>
  <si>
    <t>Пиломатеріали</t>
  </si>
  <si>
    <t>Кути металеві</t>
  </si>
  <si>
    <t>Фарба різна</t>
  </si>
  <si>
    <t>Фарба водоемульсійна</t>
  </si>
  <si>
    <t>Вапно</t>
  </si>
  <si>
    <t>Розчинник</t>
  </si>
  <si>
    <t>Електроди</t>
  </si>
  <si>
    <t>Цвяхи</t>
  </si>
  <si>
    <t>Фотопарпір</t>
  </si>
  <si>
    <t>Фоторамка</t>
  </si>
  <si>
    <t>Круг відрізн.</t>
  </si>
  <si>
    <t>Пральн. Порошок</t>
  </si>
  <si>
    <t>Шпаклівка</t>
  </si>
  <si>
    <t>Кисточка</t>
  </si>
  <si>
    <t>Валік</t>
  </si>
  <si>
    <t>Цвяхи шиферні</t>
  </si>
  <si>
    <t>Грунтовка</t>
  </si>
  <si>
    <t>Віник</t>
  </si>
  <si>
    <t>В С Ь О Г О  по рах.234</t>
  </si>
  <si>
    <t>(сто тридцять)</t>
  </si>
  <si>
    <t>Двадять шість тис. вісімсот два грн.60 коп.</t>
  </si>
  <si>
    <t>Савченко Валентина Михайлівна</t>
  </si>
  <si>
    <t>Шморгун Роман Петрович</t>
  </si>
  <si>
    <t>рах.112,113, 234,238</t>
  </si>
  <si>
    <t xml:space="preserve">     посада</t>
  </si>
  <si>
    <t xml:space="preserve">       підпис</t>
  </si>
  <si>
    <t>На підставі (розпорядження) наказу №144  від 05.04.2013</t>
  </si>
  <si>
    <r>
      <t xml:space="preserve">дата складання                  </t>
    </r>
    <r>
      <rPr>
        <i/>
        <u val="single"/>
        <sz val="10"/>
        <rFont val="Arial"/>
        <family val="2"/>
      </rPr>
      <t>05.04.2013</t>
    </r>
  </si>
  <si>
    <t>Шарай Світлана Дмитрівна</t>
  </si>
  <si>
    <t>Гришко Людмила Володимирівна</t>
  </si>
  <si>
    <t>завгосп</t>
  </si>
  <si>
    <t>Особа, відповідальна  за збереження основних засобів:</t>
  </si>
  <si>
    <t xml:space="preserve">Голова комісії:                     </t>
  </si>
  <si>
    <r>
      <t xml:space="preserve"> Члени комісії:                  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 xml:space="preserve">головний бухгалтер </t>
    </r>
  </si>
  <si>
    <t>спеціаліст</t>
  </si>
  <si>
    <t>Цурган Людмила Валентинівна</t>
  </si>
  <si>
    <t>Призми</t>
  </si>
  <si>
    <t>Амперметри, вольтметри</t>
  </si>
  <si>
    <t>Стремянка</t>
  </si>
  <si>
    <t>Електрометри</t>
  </si>
  <si>
    <t>Штативи для фізики</t>
  </si>
  <si>
    <t>Настільно-свердлильний станок</t>
  </si>
  <si>
    <t>Набір ключів</t>
  </si>
  <si>
    <t>Плоскогубці</t>
  </si>
  <si>
    <t>Автоаптечка</t>
  </si>
  <si>
    <t>Електро рубанок</t>
  </si>
  <si>
    <t>Станок заточний</t>
  </si>
  <si>
    <t>Ножовки</t>
  </si>
  <si>
    <t>Пила лучкова</t>
  </si>
  <si>
    <t>Рейсмус</t>
  </si>
  <si>
    <t>Рубанки</t>
  </si>
  <si>
    <t>Таблиця</t>
  </si>
  <si>
    <t>Рубанок</t>
  </si>
  <si>
    <t>Станок токарний по дереву</t>
  </si>
  <si>
    <t>Станок строгально-фугувальний</t>
  </si>
  <si>
    <t>Станок рейсмусной по дереву</t>
  </si>
  <si>
    <t>Станок Циркулярно кругловий</t>
  </si>
  <si>
    <t>Станок ц. Долбіжний</t>
  </si>
  <si>
    <t>Станок універсальний по дереву</t>
  </si>
  <si>
    <t>Станок токарно-долбіжний</t>
  </si>
  <si>
    <t>Станок свердлильний</t>
  </si>
  <si>
    <t>Верстаки</t>
  </si>
  <si>
    <t>Фреза електрична</t>
  </si>
  <si>
    <t>Сейфи металеві</t>
  </si>
  <si>
    <t>Столи учнівські металеві</t>
  </si>
  <si>
    <t>Вішалки групові</t>
  </si>
  <si>
    <t>Парти дитячі металеві</t>
  </si>
  <si>
    <t>Доски класні</t>
  </si>
  <si>
    <t>Ящик-сейф</t>
  </si>
  <si>
    <t>Столи</t>
  </si>
  <si>
    <t>Дошка класна магнітна</t>
  </si>
  <si>
    <t>Столи однотумбові</t>
  </si>
  <si>
    <t>Дошка пошани</t>
  </si>
  <si>
    <t xml:space="preserve">Столи учнівські </t>
  </si>
  <si>
    <t>Карнизи (нові)</t>
  </si>
  <si>
    <t>Підставка під телевізор</t>
  </si>
  <si>
    <t xml:space="preserve">Дошка класна </t>
  </si>
  <si>
    <t>Станок токарний по металу</t>
  </si>
  <si>
    <t>Водонагрівач</t>
  </si>
  <si>
    <t>Станок фрезерний</t>
  </si>
  <si>
    <t>Станок ПТВ-4</t>
  </si>
  <si>
    <t>Тістомішалка</t>
  </si>
  <si>
    <t>Мармид 1 блюд</t>
  </si>
  <si>
    <t>Картофклечистка</t>
  </si>
  <si>
    <t>Мясорубка</t>
  </si>
  <si>
    <t>Машина швейна</t>
  </si>
  <si>
    <t>Столи для вчителя</t>
  </si>
  <si>
    <t>Карнизи 3 метрові</t>
  </si>
  <si>
    <t>Столи учнівські</t>
  </si>
  <si>
    <t>Комплект парт</t>
  </si>
  <si>
    <t>Привод універсальний</t>
  </si>
  <si>
    <t>Кабінет директора</t>
  </si>
  <si>
    <t>Піаніно Україна</t>
  </si>
  <si>
    <t>Основа для печатки</t>
  </si>
  <si>
    <t>Автомагнітола</t>
  </si>
  <si>
    <t>Шафи від Бересту</t>
  </si>
  <si>
    <t>Стіл</t>
  </si>
  <si>
    <t>Дзеркало</t>
  </si>
  <si>
    <t>Настінний годинник</t>
  </si>
  <si>
    <t>Вішалка 1 стороння</t>
  </si>
  <si>
    <t>Трибуна</t>
  </si>
  <si>
    <t>Стіл письмовий з полицями</t>
  </si>
  <si>
    <t>Диван-ліжко</t>
  </si>
  <si>
    <t xml:space="preserve">Стіл письмовий </t>
  </si>
  <si>
    <t>Обігрівач</t>
  </si>
  <si>
    <t>Стільці ІSO чорні</t>
  </si>
  <si>
    <t>Прапор України</t>
  </si>
  <si>
    <t>Станок токарний по дереву Б.В.</t>
  </si>
  <si>
    <t>Станок токарний по металу б. В.</t>
  </si>
  <si>
    <t>Лещата б.в.</t>
  </si>
  <si>
    <t>Станок свердлильний по мет. Б.в.</t>
  </si>
  <si>
    <t>Шафа (з лікарні)</t>
  </si>
  <si>
    <t>Каструлі алюмінієві</t>
  </si>
  <si>
    <t>Каструлі чавунні</t>
  </si>
  <si>
    <t>Сковорідка</t>
  </si>
  <si>
    <t>Противні</t>
  </si>
  <si>
    <t>Ножі кухонні</t>
  </si>
  <si>
    <t>Скалка</t>
  </si>
  <si>
    <t>Ваги циферблатні</t>
  </si>
  <si>
    <t>Ванна 2-х секційна</t>
  </si>
  <si>
    <t>Відро емальоване</t>
  </si>
  <si>
    <t>Набір для води</t>
  </si>
  <si>
    <t>Лоток алюмінієвий</t>
  </si>
  <si>
    <t>Альбом видатні вчені</t>
  </si>
  <si>
    <t>Ваги учнівські</t>
  </si>
  <si>
    <t>Штативи</t>
  </si>
  <si>
    <t>Доска гладильна</t>
  </si>
  <si>
    <t>Гвинтівка пневматична</t>
  </si>
  <si>
    <t>Станки прицельні</t>
  </si>
  <si>
    <t>Лінійка візирна</t>
  </si>
  <si>
    <t xml:space="preserve">Прилад ВПХР </t>
  </si>
  <si>
    <t>Лопати саперні</t>
  </si>
  <si>
    <t>Автомат Калашнікова (макети)</t>
  </si>
  <si>
    <t>Гвинтівка пневматика</t>
  </si>
  <si>
    <t>Сан носилки</t>
  </si>
  <si>
    <t>Сан. Сумка</t>
  </si>
  <si>
    <t>Глобус лабораторний</t>
  </si>
  <si>
    <t>Модель парової машини</t>
  </si>
  <si>
    <t>Стенд великий</t>
  </si>
  <si>
    <t>Шафа одягова від Бересту</t>
  </si>
  <si>
    <t>Пенал від бересту</t>
  </si>
  <si>
    <t>Полиця кутова</t>
  </si>
  <si>
    <t>Додаток 3</t>
  </si>
  <si>
    <t>до рішення районної ради</t>
  </si>
  <si>
    <t xml:space="preserve">"Про безоплатну передачу у комунальну </t>
  </si>
  <si>
    <t>власність територіальної громади міста</t>
  </si>
  <si>
    <t>Новгород-Сіверський загальноосвітніх</t>
  </si>
  <si>
    <t>навчальних закладів"</t>
  </si>
  <si>
    <t>від 17 вересня 2014 року</t>
  </si>
  <si>
    <t>у комунальну власність територіальної громади міста Новгород-Сіверський ,</t>
  </si>
  <si>
    <t xml:space="preserve">Перелік індивідуально-визначеного майна цілісного майнового комплексу </t>
  </si>
  <si>
    <t>та інформація щодо нього</t>
  </si>
  <si>
    <t>Новгород-Сіверської гімназії №1 ім. Б.Майстренка, що передається безоплатно</t>
  </si>
  <si>
    <t>Продовження додатка 3</t>
  </si>
  <si>
    <t>(доповнено згідно з рішенням</t>
  </si>
  <si>
    <t>Вартість</t>
  </si>
  <si>
    <t>Кількість</t>
  </si>
  <si>
    <t>шт.</t>
  </si>
  <si>
    <t>фл.</t>
  </si>
  <si>
    <t>уп.</t>
  </si>
  <si>
    <t xml:space="preserve">Генератор </t>
  </si>
  <si>
    <t>Столи хімічного кабінету</t>
  </si>
  <si>
    <t>Мармид 2 блюд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</si>
</sst>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;[Red]0"/>
    <numFmt numFmtId="203" formatCode="0.00;[Red]0.00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mmm/yyyy"/>
    <numFmt numFmtId="211" formatCode="#,##0.00;[Red]#,##0.00"/>
  </numFmts>
  <fonts count="6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i/>
      <sz val="11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0"/>
      <color indexed="17"/>
      <name val="Arial"/>
      <family val="0"/>
    </font>
    <font>
      <b/>
      <u val="single"/>
      <sz val="12.9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.9"/>
      <name val="Arial"/>
      <family val="2"/>
    </font>
    <font>
      <b/>
      <i/>
      <sz val="12"/>
      <name val="Arial"/>
      <family val="2"/>
    </font>
    <font>
      <sz val="14"/>
      <color indexed="17"/>
      <name val="Arial"/>
      <family val="0"/>
    </font>
    <font>
      <sz val="14"/>
      <name val="Arial Cyr"/>
      <family val="0"/>
    </font>
    <font>
      <b/>
      <i/>
      <sz val="14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12"/>
      <color indexed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1"/>
      <name val="Arial"/>
      <family val="2"/>
    </font>
    <font>
      <sz val="11.5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3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5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6" fontId="6" fillId="0" borderId="0" xfId="0" applyNumberFormat="1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 vertical="justify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/>
    </xf>
    <xf numFmtId="0" fontId="10" fillId="20" borderId="20" xfId="0" applyFont="1" applyFill="1" applyBorder="1" applyAlignment="1">
      <alignment/>
    </xf>
    <xf numFmtId="0" fontId="19" fillId="0" borderId="14" xfId="0" applyFont="1" applyBorder="1" applyAlignment="1">
      <alignment/>
    </xf>
    <xf numFmtId="2" fontId="2" fillId="20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2" fontId="6" fillId="0" borderId="2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0" fillId="20" borderId="20" xfId="0" applyNumberFormat="1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2" fontId="12" fillId="0" borderId="0" xfId="0" applyNumberFormat="1" applyFont="1" applyAlignment="1">
      <alignment vertical="center" wrapText="1"/>
    </xf>
    <xf numFmtId="0" fontId="22" fillId="0" borderId="10" xfId="0" applyFont="1" applyBorder="1" applyAlignment="1">
      <alignment/>
    </xf>
    <xf numFmtId="0" fontId="0" fillId="0" borderId="0" xfId="0" applyAlignment="1">
      <alignment horizontal="center"/>
    </xf>
    <xf numFmtId="0" fontId="10" fillId="24" borderId="20" xfId="0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6" xfId="0" applyFont="1" applyBorder="1" applyAlignment="1">
      <alignment/>
    </xf>
    <xf numFmtId="0" fontId="23" fillId="0" borderId="0" xfId="0" applyFont="1" applyAlignment="1">
      <alignment/>
    </xf>
    <xf numFmtId="2" fontId="0" fillId="0" borderId="0" xfId="0" applyNumberFormat="1" applyAlignment="1">
      <alignment/>
    </xf>
    <xf numFmtId="2" fontId="22" fillId="0" borderId="10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2" fontId="6" fillId="24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2" fillId="24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6" fillId="20" borderId="20" xfId="0" applyNumberFormat="1" applyFont="1" applyFill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31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8" fillId="20" borderId="2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2" fontId="20" fillId="0" borderId="14" xfId="0" applyNumberFormat="1" applyFont="1" applyBorder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17" fillId="20" borderId="20" xfId="0" applyFont="1" applyFill="1" applyBorder="1" applyAlignment="1">
      <alignment/>
    </xf>
    <xf numFmtId="0" fontId="20" fillId="20" borderId="20" xfId="0" applyFont="1" applyFill="1" applyBorder="1" applyAlignment="1">
      <alignment/>
    </xf>
    <xf numFmtId="2" fontId="17" fillId="20" borderId="2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30" fillId="0" borderId="0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/>
    </xf>
    <xf numFmtId="2" fontId="20" fillId="0" borderId="26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Fill="1" applyBorder="1" applyAlignment="1">
      <alignment/>
    </xf>
    <xf numFmtId="0" fontId="31" fillId="0" borderId="21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26" xfId="0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14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30" fillId="0" borderId="0" xfId="0" applyFont="1" applyBorder="1" applyAlignment="1">
      <alignment/>
    </xf>
    <xf numFmtId="0" fontId="17" fillId="20" borderId="10" xfId="0" applyFont="1" applyFill="1" applyBorder="1" applyAlignment="1">
      <alignment/>
    </xf>
    <xf numFmtId="0" fontId="20" fillId="20" borderId="23" xfId="0" applyFont="1" applyFill="1" applyBorder="1" applyAlignment="1">
      <alignment/>
    </xf>
    <xf numFmtId="0" fontId="20" fillId="20" borderId="14" xfId="0" applyFont="1" applyFill="1" applyBorder="1" applyAlignment="1">
      <alignment/>
    </xf>
    <xf numFmtId="0" fontId="20" fillId="0" borderId="10" xfId="0" applyNumberFormat="1" applyFont="1" applyBorder="1" applyAlignment="1">
      <alignment/>
    </xf>
    <xf numFmtId="2" fontId="32" fillId="20" borderId="10" xfId="0" applyNumberFormat="1" applyFont="1" applyFill="1" applyBorder="1" applyAlignment="1">
      <alignment/>
    </xf>
    <xf numFmtId="0" fontId="20" fillId="20" borderId="20" xfId="0" applyFont="1" applyFill="1" applyBorder="1" applyAlignment="1">
      <alignment/>
    </xf>
    <xf numFmtId="0" fontId="17" fillId="20" borderId="20" xfId="0" applyFont="1" applyFill="1" applyBorder="1" applyAlignment="1">
      <alignment/>
    </xf>
    <xf numFmtId="2" fontId="17" fillId="20" borderId="34" xfId="0" applyNumberFormat="1" applyFont="1" applyFill="1" applyBorder="1" applyAlignment="1">
      <alignment/>
    </xf>
    <xf numFmtId="0" fontId="17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17" fillId="20" borderId="18" xfId="0" applyFont="1" applyFill="1" applyBorder="1" applyAlignment="1">
      <alignment/>
    </xf>
    <xf numFmtId="2" fontId="32" fillId="20" borderId="30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6" xfId="0" applyFont="1" applyBorder="1" applyAlignment="1">
      <alignment/>
    </xf>
    <xf numFmtId="2" fontId="20" fillId="0" borderId="20" xfId="0" applyNumberFormat="1" applyFont="1" applyBorder="1" applyAlignment="1">
      <alignment/>
    </xf>
    <xf numFmtId="0" fontId="17" fillId="20" borderId="35" xfId="0" applyFont="1" applyFill="1" applyBorder="1" applyAlignment="1">
      <alignment/>
    </xf>
    <xf numFmtId="0" fontId="8" fillId="20" borderId="36" xfId="0" applyFont="1" applyFill="1" applyBorder="1" applyAlignment="1">
      <alignment/>
    </xf>
    <xf numFmtId="0" fontId="17" fillId="20" borderId="36" xfId="0" applyFont="1" applyFill="1" applyBorder="1" applyAlignment="1">
      <alignment/>
    </xf>
    <xf numFmtId="2" fontId="32" fillId="20" borderId="36" xfId="0" applyNumberFormat="1" applyFont="1" applyFill="1" applyBorder="1" applyAlignment="1">
      <alignment/>
    </xf>
    <xf numFmtId="2" fontId="32" fillId="20" borderId="37" xfId="0" applyNumberFormat="1" applyFont="1" applyFill="1" applyBorder="1" applyAlignment="1">
      <alignment/>
    </xf>
    <xf numFmtId="0" fontId="20" fillId="20" borderId="18" xfId="0" applyFont="1" applyFill="1" applyBorder="1" applyAlignment="1">
      <alignment/>
    </xf>
    <xf numFmtId="2" fontId="17" fillId="20" borderId="30" xfId="0" applyNumberFormat="1" applyFont="1" applyFill="1" applyBorder="1" applyAlignment="1">
      <alignment/>
    </xf>
    <xf numFmtId="2" fontId="17" fillId="20" borderId="19" xfId="0" applyNumberFormat="1" applyFont="1" applyFill="1" applyBorder="1" applyAlignment="1">
      <alignment/>
    </xf>
    <xf numFmtId="0" fontId="17" fillId="20" borderId="26" xfId="0" applyFont="1" applyFill="1" applyBorder="1" applyAlignment="1">
      <alignment/>
    </xf>
    <xf numFmtId="0" fontId="8" fillId="20" borderId="26" xfId="0" applyFont="1" applyFill="1" applyBorder="1" applyAlignment="1">
      <alignment/>
    </xf>
    <xf numFmtId="2" fontId="32" fillId="20" borderId="29" xfId="0" applyNumberFormat="1" applyFont="1" applyFill="1" applyBorder="1" applyAlignment="1">
      <alignment/>
    </xf>
    <xf numFmtId="2" fontId="32" fillId="20" borderId="31" xfId="0" applyNumberFormat="1" applyFont="1" applyFill="1" applyBorder="1" applyAlignment="1">
      <alignment/>
    </xf>
    <xf numFmtId="2" fontId="32" fillId="20" borderId="16" xfId="0" applyNumberFormat="1" applyFont="1" applyFill="1" applyBorder="1" applyAlignment="1">
      <alignment/>
    </xf>
    <xf numFmtId="2" fontId="17" fillId="20" borderId="38" xfId="0" applyNumberFormat="1" applyFont="1" applyFill="1" applyBorder="1" applyAlignment="1">
      <alignment/>
    </xf>
    <xf numFmtId="0" fontId="17" fillId="20" borderId="16" xfId="0" applyFont="1" applyFill="1" applyBorder="1" applyAlignment="1">
      <alignment/>
    </xf>
    <xf numFmtId="0" fontId="20" fillId="0" borderId="3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2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8" fillId="20" borderId="10" xfId="0" applyFont="1" applyFill="1" applyBorder="1" applyAlignment="1">
      <alignment horizontal="left"/>
    </xf>
    <xf numFmtId="2" fontId="20" fillId="0" borderId="26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0" fontId="8" fillId="20" borderId="10" xfId="0" applyFont="1" applyFill="1" applyBorder="1" applyAlignment="1">
      <alignment horizontal="right"/>
    </xf>
    <xf numFmtId="2" fontId="8" fillId="20" borderId="10" xfId="0" applyNumberFormat="1" applyFont="1" applyFill="1" applyBorder="1" applyAlignment="1">
      <alignment horizontal="right"/>
    </xf>
    <xf numFmtId="2" fontId="20" fillId="0" borderId="0" xfId="0" applyNumberFormat="1" applyFont="1" applyAlignment="1">
      <alignment/>
    </xf>
    <xf numFmtId="0" fontId="17" fillId="0" borderId="0" xfId="0" applyFont="1" applyAlignment="1">
      <alignment horizontal="left" vertical="justify"/>
    </xf>
    <xf numFmtId="2" fontId="9" fillId="0" borderId="0" xfId="0" applyNumberFormat="1" applyFont="1" applyAlignment="1">
      <alignment vertical="center" wrapText="1"/>
    </xf>
    <xf numFmtId="0" fontId="17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35" xfId="0" applyBorder="1" applyAlignment="1">
      <alignment horizontal="center"/>
    </xf>
    <xf numFmtId="0" fontId="10" fillId="20" borderId="17" xfId="0" applyFont="1" applyFill="1" applyBorder="1" applyAlignment="1">
      <alignment/>
    </xf>
    <xf numFmtId="0" fontId="10" fillId="20" borderId="18" xfId="0" applyFont="1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" fontId="10" fillId="20" borderId="18" xfId="0" applyNumberFormat="1" applyFont="1" applyFill="1" applyBorder="1" applyAlignment="1">
      <alignment/>
    </xf>
    <xf numFmtId="2" fontId="10" fillId="20" borderId="19" xfId="0" applyNumberFormat="1" applyFont="1" applyFill="1" applyBorder="1" applyAlignment="1">
      <alignment/>
    </xf>
    <xf numFmtId="0" fontId="32" fillId="2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16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5" fillId="20" borderId="17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5" fillId="20" borderId="18" xfId="0" applyFont="1" applyFill="1" applyBorder="1" applyAlignment="1">
      <alignment/>
    </xf>
    <xf numFmtId="2" fontId="5" fillId="20" borderId="1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38" fillId="2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left" vertical="justify"/>
    </xf>
    <xf numFmtId="2" fontId="37" fillId="0" borderId="0" xfId="0" applyNumberFormat="1" applyFont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2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5" fillId="20" borderId="17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5" fillId="20" borderId="18" xfId="0" applyFont="1" applyFill="1" applyBorder="1" applyAlignment="1">
      <alignment/>
    </xf>
    <xf numFmtId="2" fontId="5" fillId="20" borderId="18" xfId="0" applyNumberFormat="1" applyFont="1" applyFill="1" applyBorder="1" applyAlignment="1">
      <alignment/>
    </xf>
    <xf numFmtId="2" fontId="5" fillId="20" borderId="19" xfId="0" applyNumberFormat="1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5" fillId="20" borderId="18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20" borderId="42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5" fillId="20" borderId="33" xfId="0" applyFont="1" applyFill="1" applyBorder="1" applyAlignment="1">
      <alignment/>
    </xf>
    <xf numFmtId="2" fontId="5" fillId="20" borderId="33" xfId="0" applyNumberFormat="1" applyFont="1" applyFill="1" applyBorder="1" applyAlignment="1">
      <alignment/>
    </xf>
    <xf numFmtId="2" fontId="5" fillId="20" borderId="43" xfId="0" applyNumberFormat="1" applyFont="1" applyFill="1" applyBorder="1" applyAlignment="1">
      <alignment/>
    </xf>
    <xf numFmtId="0" fontId="38" fillId="20" borderId="18" xfId="0" applyFont="1" applyFill="1" applyBorder="1" applyAlignment="1">
      <alignment/>
    </xf>
    <xf numFmtId="0" fontId="39" fillId="20" borderId="18" xfId="0" applyNumberFormat="1" applyFont="1" applyFill="1" applyBorder="1" applyAlignment="1">
      <alignment/>
    </xf>
    <xf numFmtId="2" fontId="39" fillId="20" borderId="18" xfId="0" applyNumberFormat="1" applyFont="1" applyFill="1" applyBorder="1" applyAlignment="1">
      <alignment/>
    </xf>
    <xf numFmtId="2" fontId="39" fillId="20" borderId="19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0" fontId="0" fillId="20" borderId="17" xfId="0" applyFont="1" applyFill="1" applyBorder="1" applyAlignment="1">
      <alignment horizontal="center"/>
    </xf>
    <xf numFmtId="0" fontId="38" fillId="20" borderId="18" xfId="0" applyFont="1" applyFill="1" applyBorder="1" applyAlignment="1">
      <alignment horizontal="left"/>
    </xf>
    <xf numFmtId="0" fontId="38" fillId="20" borderId="18" xfId="0" applyFont="1" applyFill="1" applyBorder="1" applyAlignment="1">
      <alignment horizontal="center"/>
    </xf>
    <xf numFmtId="0" fontId="38" fillId="20" borderId="18" xfId="0" applyFont="1" applyFill="1" applyBorder="1" applyAlignment="1">
      <alignment horizontal="right"/>
    </xf>
    <xf numFmtId="2" fontId="38" fillId="20" borderId="18" xfId="0" applyNumberFormat="1" applyFont="1" applyFill="1" applyBorder="1" applyAlignment="1">
      <alignment horizontal="right"/>
    </xf>
    <xf numFmtId="2" fontId="38" fillId="20" borderId="19" xfId="0" applyNumberFormat="1" applyFont="1" applyFill="1" applyBorder="1" applyAlignment="1">
      <alignment horizontal="right"/>
    </xf>
    <xf numFmtId="0" fontId="5" fillId="20" borderId="18" xfId="0" applyNumberFormat="1" applyFont="1" applyFill="1" applyBorder="1" applyAlignment="1">
      <alignment/>
    </xf>
    <xf numFmtId="2" fontId="5" fillId="20" borderId="18" xfId="0" applyNumberFormat="1" applyFont="1" applyFill="1" applyBorder="1" applyAlignment="1">
      <alignment/>
    </xf>
    <xf numFmtId="0" fontId="39" fillId="20" borderId="18" xfId="0" applyNumberFormat="1" applyFont="1" applyFill="1" applyBorder="1" applyAlignment="1">
      <alignment/>
    </xf>
    <xf numFmtId="2" fontId="39" fillId="20" borderId="18" xfId="0" applyNumberFormat="1" applyFont="1" applyFill="1" applyBorder="1" applyAlignment="1">
      <alignment/>
    </xf>
    <xf numFmtId="2" fontId="39" fillId="20" borderId="19" xfId="0" applyNumberFormat="1" applyFont="1" applyFill="1" applyBorder="1" applyAlignment="1">
      <alignment/>
    </xf>
    <xf numFmtId="2" fontId="37" fillId="0" borderId="0" xfId="0" applyNumberFormat="1" applyFont="1" applyAlignment="1">
      <alignment/>
    </xf>
    <xf numFmtId="0" fontId="37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6" fontId="22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9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0" fillId="20" borderId="16" xfId="0" applyFont="1" applyFill="1" applyBorder="1" applyAlignment="1">
      <alignment/>
    </xf>
    <xf numFmtId="0" fontId="29" fillId="20" borderId="27" xfId="0" applyFont="1" applyFill="1" applyBorder="1" applyAlignment="1">
      <alignment/>
    </xf>
    <xf numFmtId="0" fontId="10" fillId="20" borderId="27" xfId="0" applyFont="1" applyFill="1" applyBorder="1" applyAlignment="1">
      <alignment/>
    </xf>
    <xf numFmtId="2" fontId="10" fillId="20" borderId="27" xfId="0" applyNumberFormat="1" applyFont="1" applyFill="1" applyBorder="1" applyAlignment="1">
      <alignment/>
    </xf>
    <xf numFmtId="2" fontId="10" fillId="25" borderId="18" xfId="0" applyNumberFormat="1" applyFont="1" applyFill="1" applyBorder="1" applyAlignment="1">
      <alignment/>
    </xf>
    <xf numFmtId="0" fontId="10" fillId="25" borderId="18" xfId="0" applyFont="1" applyFill="1" applyBorder="1" applyAlignment="1">
      <alignment/>
    </xf>
    <xf numFmtId="2" fontId="10" fillId="25" borderId="19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32" fillId="20" borderId="16" xfId="0" applyFont="1" applyFill="1" applyBorder="1" applyAlignment="1">
      <alignment/>
    </xf>
    <xf numFmtId="2" fontId="32" fillId="20" borderId="27" xfId="0" applyNumberFormat="1" applyFont="1" applyFill="1" applyBorder="1" applyAlignment="1">
      <alignment/>
    </xf>
    <xf numFmtId="2" fontId="32" fillId="20" borderId="38" xfId="0" applyNumberFormat="1" applyFont="1" applyFill="1" applyBorder="1" applyAlignment="1">
      <alignment/>
    </xf>
    <xf numFmtId="14" fontId="46" fillId="0" borderId="0" xfId="0" applyNumberFormat="1" applyFont="1" applyAlignment="1">
      <alignment/>
    </xf>
    <xf numFmtId="2" fontId="6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20" borderId="24" xfId="0" applyFont="1" applyFill="1" applyBorder="1" applyAlignment="1">
      <alignment/>
    </xf>
    <xf numFmtId="0" fontId="10" fillId="20" borderId="12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2" fontId="6" fillId="20" borderId="12" xfId="0" applyNumberFormat="1" applyFont="1" applyFill="1" applyBorder="1" applyAlignment="1">
      <alignment/>
    </xf>
    <xf numFmtId="2" fontId="6" fillId="20" borderId="47" xfId="0" applyNumberFormat="1" applyFont="1" applyFill="1" applyBorder="1" applyAlignment="1">
      <alignment/>
    </xf>
    <xf numFmtId="0" fontId="10" fillId="25" borderId="17" xfId="0" applyFont="1" applyFill="1" applyBorder="1" applyAlignment="1">
      <alignment/>
    </xf>
    <xf numFmtId="0" fontId="32" fillId="25" borderId="18" xfId="0" applyFont="1" applyFill="1" applyBorder="1" applyAlignment="1">
      <alignment/>
    </xf>
    <xf numFmtId="2" fontId="10" fillId="20" borderId="12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10" fillId="25" borderId="10" xfId="0" applyFont="1" applyFill="1" applyBorder="1" applyAlignment="1">
      <alignment/>
    </xf>
    <xf numFmtId="0" fontId="32" fillId="25" borderId="10" xfId="0" applyFont="1" applyFill="1" applyBorder="1" applyAlignment="1">
      <alignment/>
    </xf>
    <xf numFmtId="2" fontId="10" fillId="25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0" xfId="0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2" fillId="20" borderId="35" xfId="0" applyFont="1" applyFill="1" applyBorder="1" applyAlignment="1">
      <alignment/>
    </xf>
    <xf numFmtId="0" fontId="2" fillId="20" borderId="36" xfId="0" applyFont="1" applyFill="1" applyBorder="1" applyAlignment="1">
      <alignment/>
    </xf>
    <xf numFmtId="2" fontId="2" fillId="20" borderId="36" xfId="0" applyNumberFormat="1" applyFont="1" applyFill="1" applyBorder="1" applyAlignment="1">
      <alignment/>
    </xf>
    <xf numFmtId="2" fontId="2" fillId="20" borderId="37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0" fillId="22" borderId="17" xfId="0" applyFont="1" applyFill="1" applyBorder="1" applyAlignment="1">
      <alignment/>
    </xf>
    <xf numFmtId="0" fontId="32" fillId="22" borderId="18" xfId="0" applyFont="1" applyFill="1" applyBorder="1" applyAlignment="1">
      <alignment/>
    </xf>
    <xf numFmtId="0" fontId="10" fillId="22" borderId="18" xfId="0" applyFont="1" applyFill="1" applyBorder="1" applyAlignment="1">
      <alignment/>
    </xf>
    <xf numFmtId="2" fontId="10" fillId="22" borderId="18" xfId="0" applyNumberFormat="1" applyFont="1" applyFill="1" applyBorder="1" applyAlignment="1">
      <alignment/>
    </xf>
    <xf numFmtId="2" fontId="10" fillId="22" borderId="19" xfId="0" applyNumberFormat="1" applyFont="1" applyFill="1" applyBorder="1" applyAlignment="1">
      <alignment/>
    </xf>
    <xf numFmtId="2" fontId="49" fillId="0" borderId="10" xfId="0" applyNumberFormat="1" applyFont="1" applyBorder="1" applyAlignment="1">
      <alignment/>
    </xf>
    <xf numFmtId="0" fontId="10" fillId="20" borderId="42" xfId="0" applyFont="1" applyFill="1" applyBorder="1" applyAlignment="1">
      <alignment/>
    </xf>
    <xf numFmtId="0" fontId="10" fillId="20" borderId="33" xfId="0" applyFont="1" applyFill="1" applyBorder="1" applyAlignment="1">
      <alignment/>
    </xf>
    <xf numFmtId="2" fontId="10" fillId="20" borderId="33" xfId="0" applyNumberFormat="1" applyFont="1" applyFill="1" applyBorder="1" applyAlignment="1">
      <alignment/>
    </xf>
    <xf numFmtId="2" fontId="10" fillId="20" borderId="43" xfId="0" applyNumberFormat="1" applyFont="1" applyFill="1" applyBorder="1" applyAlignment="1">
      <alignment/>
    </xf>
    <xf numFmtId="0" fontId="2" fillId="22" borderId="17" xfId="0" applyFont="1" applyFill="1" applyBorder="1" applyAlignment="1">
      <alignment/>
    </xf>
    <xf numFmtId="0" fontId="6" fillId="22" borderId="17" xfId="0" applyFont="1" applyFill="1" applyBorder="1" applyAlignment="1">
      <alignment/>
    </xf>
    <xf numFmtId="0" fontId="10" fillId="22" borderId="25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22" borderId="19" xfId="0" applyFont="1" applyFill="1" applyBorder="1" applyAlignment="1">
      <alignment/>
    </xf>
    <xf numFmtId="0" fontId="29" fillId="22" borderId="18" xfId="0" applyFont="1" applyFill="1" applyBorder="1" applyAlignment="1">
      <alignment/>
    </xf>
    <xf numFmtId="2" fontId="29" fillId="22" borderId="18" xfId="0" applyNumberFormat="1" applyFont="1" applyFill="1" applyBorder="1" applyAlignment="1">
      <alignment/>
    </xf>
    <xf numFmtId="2" fontId="29" fillId="22" borderId="19" xfId="0" applyNumberFormat="1" applyFont="1" applyFill="1" applyBorder="1" applyAlignment="1">
      <alignment/>
    </xf>
    <xf numFmtId="0" fontId="8" fillId="20" borderId="36" xfId="0" applyFont="1" applyFill="1" applyBorder="1" applyAlignment="1">
      <alignment/>
    </xf>
    <xf numFmtId="14" fontId="46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19" fillId="0" borderId="18" xfId="0" applyFont="1" applyBorder="1" applyAlignment="1">
      <alignment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14" fillId="0" borderId="0" xfId="0" applyFont="1" applyAlignment="1">
      <alignment horizontal="fill"/>
    </xf>
    <xf numFmtId="14" fontId="48" fillId="0" borderId="0" xfId="0" applyNumberFormat="1" applyFont="1" applyAlignment="1">
      <alignment shrinkToFit="1"/>
    </xf>
    <xf numFmtId="2" fontId="10" fillId="25" borderId="19" xfId="0" applyNumberFormat="1" applyFont="1" applyFill="1" applyBorder="1" applyAlignment="1">
      <alignment shrinkToFit="1"/>
    </xf>
    <xf numFmtId="2" fontId="32" fillId="20" borderId="27" xfId="0" applyNumberFormat="1" applyFont="1" applyFill="1" applyBorder="1" applyAlignment="1">
      <alignment shrinkToFit="1"/>
    </xf>
    <xf numFmtId="0" fontId="32" fillId="20" borderId="16" xfId="0" applyFont="1" applyFill="1" applyBorder="1" applyAlignment="1">
      <alignment shrinkToFit="1"/>
    </xf>
    <xf numFmtId="2" fontId="32" fillId="20" borderId="38" xfId="0" applyNumberFormat="1" applyFont="1" applyFill="1" applyBorder="1" applyAlignment="1">
      <alignment shrinkToFit="1"/>
    </xf>
    <xf numFmtId="2" fontId="12" fillId="0" borderId="0" xfId="0" applyNumberFormat="1" applyFont="1" applyAlignment="1">
      <alignment vertical="center" shrinkToFit="1"/>
    </xf>
    <xf numFmtId="2" fontId="10" fillId="25" borderId="18" xfId="0" applyNumberFormat="1" applyFont="1" applyFill="1" applyBorder="1" applyAlignment="1">
      <alignment shrinkToFit="1"/>
    </xf>
    <xf numFmtId="0" fontId="6" fillId="0" borderId="10" xfId="0" applyFont="1" applyBorder="1" applyAlignment="1">
      <alignment horizontal="right"/>
    </xf>
    <xf numFmtId="0" fontId="26" fillId="0" borderId="10" xfId="0" applyNumberFormat="1" applyFont="1" applyBorder="1" applyAlignment="1">
      <alignment horizontal="right" vertical="center" wrapText="1"/>
    </xf>
    <xf numFmtId="2" fontId="2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0" borderId="48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26" fillId="0" borderId="21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6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14" xfId="0" applyFont="1" applyBorder="1" applyAlignment="1">
      <alignment horizontal="right"/>
    </xf>
    <xf numFmtId="2" fontId="6" fillId="0" borderId="48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26" fillId="26" borderId="10" xfId="0" applyNumberFormat="1" applyFont="1" applyFill="1" applyBorder="1" applyAlignment="1">
      <alignment horizontal="left" vertical="center" wrapText="1"/>
    </xf>
    <xf numFmtId="0" fontId="50" fillId="26" borderId="10" xfId="0" applyNumberFormat="1" applyFont="1" applyFill="1" applyBorder="1" applyAlignment="1">
      <alignment horizontal="left" vertical="center" wrapText="1"/>
    </xf>
    <xf numFmtId="0" fontId="26" fillId="26" borderId="20" xfId="0" applyNumberFormat="1" applyFont="1" applyFill="1" applyBorder="1" applyAlignment="1">
      <alignment horizontal="left" vertical="center" wrapText="1"/>
    </xf>
    <xf numFmtId="0" fontId="26" fillId="22" borderId="10" xfId="0" applyNumberFormat="1" applyFont="1" applyFill="1" applyBorder="1" applyAlignment="1">
      <alignment horizontal="left" vertical="center" wrapText="1"/>
    </xf>
    <xf numFmtId="0" fontId="26" fillId="22" borderId="14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/>
    </xf>
    <xf numFmtId="0" fontId="26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right"/>
    </xf>
    <xf numFmtId="2" fontId="6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26" fillId="24" borderId="10" xfId="0" applyNumberFormat="1" applyFont="1" applyFill="1" applyBorder="1" applyAlignment="1">
      <alignment horizontal="right" vertical="center" wrapText="1"/>
    </xf>
    <xf numFmtId="2" fontId="26" fillId="24" borderId="10" xfId="0" applyNumberFormat="1" applyFont="1" applyFill="1" applyBorder="1" applyAlignment="1">
      <alignment horizontal="right" vertical="center" wrapText="1"/>
    </xf>
    <xf numFmtId="0" fontId="50" fillId="24" borderId="10" xfId="0" applyNumberFormat="1" applyFont="1" applyFill="1" applyBorder="1" applyAlignment="1">
      <alignment horizontal="left" vertical="center" wrapText="1"/>
    </xf>
    <xf numFmtId="2" fontId="6" fillId="24" borderId="10" xfId="0" applyNumberFormat="1" applyFont="1" applyFill="1" applyBorder="1" applyAlignment="1">
      <alignment horizontal="right"/>
    </xf>
    <xf numFmtId="0" fontId="0" fillId="24" borderId="20" xfId="0" applyFill="1" applyBorder="1" applyAlignment="1">
      <alignment/>
    </xf>
    <xf numFmtId="0" fontId="0" fillId="24" borderId="14" xfId="0" applyFill="1" applyBorder="1" applyAlignment="1">
      <alignment/>
    </xf>
    <xf numFmtId="0" fontId="6" fillId="24" borderId="10" xfId="0" applyFont="1" applyFill="1" applyBorder="1" applyAlignment="1">
      <alignment horizontal="right"/>
    </xf>
    <xf numFmtId="2" fontId="6" fillId="24" borderId="10" xfId="0" applyNumberFormat="1" applyFont="1" applyFill="1" applyBorder="1" applyAlignment="1">
      <alignment horizontal="right"/>
    </xf>
    <xf numFmtId="0" fontId="26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right"/>
    </xf>
    <xf numFmtId="2" fontId="6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50" fillId="24" borderId="10" xfId="0" applyNumberFormat="1" applyFont="1" applyFill="1" applyBorder="1" applyAlignment="1">
      <alignment horizontal="left" vertical="center" wrapText="1"/>
    </xf>
    <xf numFmtId="2" fontId="6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right"/>
    </xf>
    <xf numFmtId="0" fontId="26" fillId="24" borderId="10" xfId="0" applyNumberFormat="1" applyFont="1" applyFill="1" applyBorder="1" applyAlignment="1">
      <alignment horizontal="right" vertical="center" wrapText="1"/>
    </xf>
    <xf numFmtId="2" fontId="26" fillId="24" borderId="10" xfId="0" applyNumberFormat="1" applyFont="1" applyFill="1" applyBorder="1" applyAlignment="1">
      <alignment horizontal="right" vertical="center" wrapText="1"/>
    </xf>
    <xf numFmtId="0" fontId="0" fillId="24" borderId="10" xfId="0" applyFill="1" applyBorder="1" applyAlignment="1">
      <alignment horizontal="right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right" vertical="center" wrapText="1"/>
    </xf>
    <xf numFmtId="211" fontId="26" fillId="24" borderId="10" xfId="0" applyNumberFormat="1" applyFont="1" applyFill="1" applyBorder="1" applyAlignment="1">
      <alignment horizontal="right" vertical="center" wrapText="1"/>
    </xf>
    <xf numFmtId="0" fontId="0" fillId="24" borderId="49" xfId="0" applyFill="1" applyBorder="1" applyAlignment="1">
      <alignment/>
    </xf>
    <xf numFmtId="0" fontId="0" fillId="24" borderId="18" xfId="0" applyFill="1" applyBorder="1" applyAlignment="1">
      <alignment/>
    </xf>
    <xf numFmtId="0" fontId="10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24" borderId="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0" xfId="0" applyFill="1" applyBorder="1" applyAlignment="1">
      <alignment/>
    </xf>
    <xf numFmtId="0" fontId="41" fillId="0" borderId="2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/>
    </xf>
    <xf numFmtId="2" fontId="26" fillId="24" borderId="10" xfId="0" applyNumberFormat="1" applyFont="1" applyFill="1" applyBorder="1" applyAlignment="1">
      <alignment/>
    </xf>
    <xf numFmtId="2" fontId="26" fillId="24" borderId="10" xfId="0" applyNumberFormat="1" applyFont="1" applyFill="1" applyBorder="1" applyAlignment="1">
      <alignment horizontal="right"/>
    </xf>
    <xf numFmtId="2" fontId="17" fillId="24" borderId="1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23" xfId="0" applyBorder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view="pageBreakPreview" zoomScale="75" zoomScaleSheetLayoutView="75" zoomScalePageLayoutView="0" workbookViewId="0" topLeftCell="A1">
      <selection activeCell="B72" sqref="B72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13.00390625" style="0" customWidth="1"/>
    <col min="4" max="4" width="11.28125" style="0" customWidth="1"/>
    <col min="5" max="5" width="12.140625" style="0" customWidth="1"/>
    <col min="6" max="6" width="11.421875" style="0" customWidth="1"/>
    <col min="7" max="7" width="9.57421875" style="0" customWidth="1"/>
    <col min="8" max="8" width="9.28125" style="0" customWidth="1"/>
    <col min="9" max="9" width="8.8515625" style="0" customWidth="1"/>
    <col min="10" max="10" width="11.421875" style="0" customWidth="1"/>
    <col min="11" max="11" width="7.57421875" style="0" customWidth="1"/>
    <col min="12" max="12" width="11.140625" style="0" customWidth="1"/>
  </cols>
  <sheetData>
    <row r="1" spans="2:10" ht="20.25" customHeight="1">
      <c r="B1" s="5" t="s">
        <v>225</v>
      </c>
      <c r="C1" s="5" t="s">
        <v>388</v>
      </c>
      <c r="J1" t="s">
        <v>227</v>
      </c>
    </row>
    <row r="2" spans="2:9" ht="17.25" customHeight="1" thickBot="1">
      <c r="B2" s="1" t="s">
        <v>226</v>
      </c>
      <c r="D2" s="28"/>
      <c r="E2" s="28"/>
      <c r="F2" s="28"/>
      <c r="G2" s="28"/>
      <c r="H2" s="28"/>
      <c r="I2" t="s">
        <v>228</v>
      </c>
    </row>
    <row r="3" spans="2:9" ht="15" customHeight="1" thickBot="1">
      <c r="B3" s="2" t="s">
        <v>196</v>
      </c>
      <c r="C3" s="31">
        <v>2147486</v>
      </c>
      <c r="D3" s="4"/>
      <c r="I3" t="s">
        <v>229</v>
      </c>
    </row>
    <row r="4" spans="2:9" ht="18.75">
      <c r="B4" s="102" t="s">
        <v>820</v>
      </c>
      <c r="C4" s="30"/>
      <c r="D4" s="27"/>
      <c r="I4" t="s">
        <v>230</v>
      </c>
    </row>
    <row r="5" ht="12.75">
      <c r="B5" s="1" t="s">
        <v>231</v>
      </c>
    </row>
    <row r="6" spans="2:8" ht="22.5" customHeight="1">
      <c r="B6" s="1"/>
      <c r="C6" s="516" t="s">
        <v>180</v>
      </c>
      <c r="D6" s="516"/>
      <c r="E6" s="516"/>
      <c r="F6" s="516"/>
      <c r="G6" s="516"/>
      <c r="H6" s="516"/>
    </row>
    <row r="7" spans="2:11" ht="22.5" customHeight="1">
      <c r="B7" s="517" t="s">
        <v>181</v>
      </c>
      <c r="C7" s="517"/>
      <c r="D7" s="517"/>
      <c r="E7" s="517"/>
      <c r="F7" s="517"/>
      <c r="G7" s="517"/>
      <c r="H7" s="517"/>
      <c r="I7" s="517"/>
      <c r="J7" s="517"/>
      <c r="K7" s="517"/>
    </row>
    <row r="8" ht="12.75">
      <c r="B8" s="1"/>
    </row>
    <row r="9" spans="2:4" ht="20.25">
      <c r="B9" s="2" t="s">
        <v>182</v>
      </c>
      <c r="C9" s="5" t="s">
        <v>197</v>
      </c>
      <c r="D9" s="29" t="s">
        <v>389</v>
      </c>
    </row>
    <row r="10" spans="2:3" ht="18">
      <c r="B10" s="2"/>
      <c r="C10" s="5"/>
    </row>
    <row r="11" spans="4:7" ht="18">
      <c r="D11" s="6" t="s">
        <v>233</v>
      </c>
      <c r="G11" s="6"/>
    </row>
    <row r="12" spans="2:11" ht="14.25" customHeight="1">
      <c r="B12" s="2" t="s">
        <v>183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 t="s">
        <v>184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390</v>
      </c>
      <c r="C15" s="2"/>
    </row>
    <row r="16" spans="2:9" ht="15.75">
      <c r="B16" s="15" t="s">
        <v>391</v>
      </c>
      <c r="D16" t="s">
        <v>234</v>
      </c>
      <c r="I16" s="22" t="s">
        <v>394</v>
      </c>
    </row>
    <row r="17" spans="2:10" ht="12.75">
      <c r="B17" s="1" t="s">
        <v>392</v>
      </c>
      <c r="D17" s="89" t="s">
        <v>393</v>
      </c>
      <c r="G17" s="1"/>
      <c r="I17" s="1" t="s">
        <v>236</v>
      </c>
      <c r="J17" s="1"/>
    </row>
    <row r="18" spans="2:10" ht="12.75">
      <c r="B18" s="1"/>
      <c r="D18" s="89"/>
      <c r="G18" s="1"/>
      <c r="I18" s="1"/>
      <c r="J18" s="1"/>
    </row>
    <row r="20" spans="2:12" ht="18">
      <c r="B20" s="7" t="s">
        <v>395</v>
      </c>
      <c r="C20" s="5" t="s">
        <v>396</v>
      </c>
      <c r="D20" s="7"/>
      <c r="E20" s="7"/>
      <c r="G20" s="10" t="s">
        <v>199</v>
      </c>
      <c r="H20" s="7"/>
      <c r="I20" s="7"/>
      <c r="J20" s="7"/>
      <c r="K20" s="7"/>
      <c r="L20" s="7"/>
    </row>
    <row r="21" spans="2:12" ht="18">
      <c r="B21" s="10" t="s">
        <v>200</v>
      </c>
      <c r="C21" s="32" t="s">
        <v>397</v>
      </c>
      <c r="D21" s="10"/>
      <c r="E21" s="10"/>
      <c r="F21" s="7"/>
      <c r="G21" s="7"/>
      <c r="H21" s="518"/>
      <c r="I21" s="518"/>
      <c r="J21" s="518"/>
      <c r="K21" s="15"/>
      <c r="L21" s="7"/>
    </row>
    <row r="22" spans="2:12" ht="18">
      <c r="B22" s="7" t="s">
        <v>239</v>
      </c>
      <c r="C22" s="5" t="s">
        <v>398</v>
      </c>
      <c r="D22" s="5"/>
      <c r="E22" s="33"/>
      <c r="F22" s="15"/>
      <c r="G22" s="7"/>
      <c r="H22" s="7"/>
      <c r="I22" s="7"/>
      <c r="J22" s="7"/>
      <c r="K22" s="7"/>
      <c r="L22" s="7"/>
    </row>
    <row r="23" spans="2:12" ht="18">
      <c r="B23" s="26" t="s">
        <v>280</v>
      </c>
      <c r="C23" s="5" t="s">
        <v>398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 customHeight="1" thickBot="1">
      <c r="B24" s="7" t="s">
        <v>281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16.5" customHeight="1">
      <c r="A25" s="9"/>
      <c r="B25" s="519" t="s">
        <v>185</v>
      </c>
      <c r="C25" s="519"/>
      <c r="D25" s="519" t="s">
        <v>188</v>
      </c>
      <c r="E25" s="519"/>
      <c r="F25" s="519" t="s">
        <v>191</v>
      </c>
      <c r="G25" s="519" t="s">
        <v>284</v>
      </c>
      <c r="H25" s="519"/>
      <c r="I25" s="519" t="s">
        <v>193</v>
      </c>
      <c r="J25" s="519"/>
      <c r="K25" s="519" t="s">
        <v>195</v>
      </c>
      <c r="L25" s="520"/>
      <c r="N25" s="64"/>
    </row>
    <row r="26" spans="1:12" ht="15" customHeight="1">
      <c r="A26" s="9"/>
      <c r="B26" s="512" t="s">
        <v>186</v>
      </c>
      <c r="C26" s="512" t="s">
        <v>187</v>
      </c>
      <c r="D26" s="512" t="s">
        <v>189</v>
      </c>
      <c r="E26" s="512" t="s">
        <v>190</v>
      </c>
      <c r="F26" s="512"/>
      <c r="G26" s="512" t="s">
        <v>192</v>
      </c>
      <c r="H26" s="512" t="s">
        <v>283</v>
      </c>
      <c r="I26" s="512"/>
      <c r="J26" s="512"/>
      <c r="K26" s="512"/>
      <c r="L26" s="521"/>
    </row>
    <row r="27" spans="1:12" ht="26.25" customHeight="1">
      <c r="A27" s="9"/>
      <c r="B27" s="512"/>
      <c r="C27" s="512"/>
      <c r="D27" s="512"/>
      <c r="E27" s="512"/>
      <c r="F27" s="512"/>
      <c r="G27" s="512"/>
      <c r="H27" s="512"/>
      <c r="I27" s="9" t="s">
        <v>285</v>
      </c>
      <c r="J27" s="9" t="s">
        <v>194</v>
      </c>
      <c r="K27" s="9" t="s">
        <v>285</v>
      </c>
      <c r="L27" s="20" t="s">
        <v>194</v>
      </c>
    </row>
    <row r="28" spans="1:12" ht="15.75" customHeight="1" thickBot="1">
      <c r="A28" s="91"/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  <c r="J28" s="12">
        <v>10</v>
      </c>
      <c r="K28" s="12">
        <v>11</v>
      </c>
      <c r="L28" s="13">
        <v>12</v>
      </c>
    </row>
    <row r="29" spans="1:12" ht="18" customHeight="1">
      <c r="A29" s="14"/>
      <c r="B29" s="42" t="s">
        <v>223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8" customHeight="1">
      <c r="A30" s="34">
        <v>1</v>
      </c>
      <c r="B30" s="34" t="s">
        <v>207</v>
      </c>
      <c r="C30" s="34"/>
      <c r="D30" s="34"/>
      <c r="E30" s="34" t="s">
        <v>823</v>
      </c>
      <c r="F30" s="46">
        <f>L30/K30</f>
        <v>95</v>
      </c>
      <c r="G30" s="34"/>
      <c r="H30" s="34"/>
      <c r="I30" s="34">
        <v>3</v>
      </c>
      <c r="J30" s="34">
        <v>285</v>
      </c>
      <c r="K30" s="34">
        <v>3</v>
      </c>
      <c r="L30" s="34">
        <v>285</v>
      </c>
    </row>
    <row r="31" spans="1:12" ht="18" customHeight="1">
      <c r="A31" s="34">
        <v>2</v>
      </c>
      <c r="B31" s="34" t="s">
        <v>295</v>
      </c>
      <c r="C31" s="34"/>
      <c r="D31" s="34"/>
      <c r="E31" s="34" t="s">
        <v>823</v>
      </c>
      <c r="F31" s="46">
        <f>L31/K31</f>
        <v>5</v>
      </c>
      <c r="G31" s="34"/>
      <c r="H31" s="34"/>
      <c r="I31" s="34">
        <v>5</v>
      </c>
      <c r="J31" s="34">
        <v>25</v>
      </c>
      <c r="K31" s="34">
        <v>5</v>
      </c>
      <c r="L31" s="34">
        <v>25</v>
      </c>
    </row>
    <row r="32" spans="1:14" ht="23.25" customHeight="1" thickBot="1">
      <c r="A32" s="41"/>
      <c r="B32" s="41" t="s">
        <v>208</v>
      </c>
      <c r="C32" s="41"/>
      <c r="D32" s="41"/>
      <c r="E32" s="41"/>
      <c r="F32" s="47"/>
      <c r="G32" s="41"/>
      <c r="H32" s="41"/>
      <c r="I32" s="41">
        <f>SUM(I30:I31)</f>
        <v>8</v>
      </c>
      <c r="J32" s="41">
        <f>SUM(J30:J31)</f>
        <v>310</v>
      </c>
      <c r="K32" s="41">
        <f>SUM(K30:K31)</f>
        <v>8</v>
      </c>
      <c r="L32" s="41">
        <f>SUM(L30:L31)</f>
        <v>310</v>
      </c>
      <c r="N32" s="66"/>
    </row>
    <row r="33" spans="1:12" ht="18" customHeight="1" thickBot="1">
      <c r="A33" s="60"/>
      <c r="B33" s="38">
        <v>2</v>
      </c>
      <c r="C33" s="38">
        <v>3</v>
      </c>
      <c r="D33" s="38">
        <v>4</v>
      </c>
      <c r="E33" s="38">
        <v>5</v>
      </c>
      <c r="F33" s="38">
        <v>6</v>
      </c>
      <c r="G33" s="38">
        <v>7</v>
      </c>
      <c r="H33" s="38">
        <v>8</v>
      </c>
      <c r="I33" s="38">
        <v>11</v>
      </c>
      <c r="J33" s="39">
        <v>12</v>
      </c>
      <c r="K33" s="38">
        <v>11</v>
      </c>
      <c r="L33" s="39">
        <v>12</v>
      </c>
    </row>
    <row r="34" spans="1:12" ht="18" customHeight="1">
      <c r="A34" s="40">
        <v>3</v>
      </c>
      <c r="B34" s="40" t="s">
        <v>316</v>
      </c>
      <c r="C34" s="40"/>
      <c r="D34" s="40"/>
      <c r="E34" s="34" t="s">
        <v>823</v>
      </c>
      <c r="F34" s="46">
        <f aca="true" t="shared" si="0" ref="F34:F90">L34/K34</f>
        <v>44</v>
      </c>
      <c r="G34" s="40"/>
      <c r="H34" s="40"/>
      <c r="I34" s="40">
        <v>16</v>
      </c>
      <c r="J34" s="45">
        <v>704</v>
      </c>
      <c r="K34" s="40">
        <v>16</v>
      </c>
      <c r="L34" s="45">
        <v>704</v>
      </c>
    </row>
    <row r="35" spans="1:12" ht="18" customHeight="1">
      <c r="A35" s="34">
        <v>4</v>
      </c>
      <c r="B35" s="34" t="s">
        <v>317</v>
      </c>
      <c r="C35" s="34"/>
      <c r="D35" s="34"/>
      <c r="E35" s="34" t="s">
        <v>823</v>
      </c>
      <c r="F35" s="46">
        <f t="shared" si="0"/>
        <v>375</v>
      </c>
      <c r="G35" s="34"/>
      <c r="H35" s="34"/>
      <c r="I35" s="34">
        <v>1</v>
      </c>
      <c r="J35" s="46">
        <v>375</v>
      </c>
      <c r="K35" s="34">
        <v>1</v>
      </c>
      <c r="L35" s="46">
        <v>375</v>
      </c>
    </row>
    <row r="36" spans="1:12" ht="18" customHeight="1">
      <c r="A36" s="34">
        <v>5</v>
      </c>
      <c r="B36" s="34" t="s">
        <v>318</v>
      </c>
      <c r="C36" s="34"/>
      <c r="D36" s="34"/>
      <c r="E36" s="34" t="s">
        <v>823</v>
      </c>
      <c r="F36" s="46">
        <f t="shared" si="0"/>
        <v>30</v>
      </c>
      <c r="G36" s="34"/>
      <c r="H36" s="34"/>
      <c r="I36" s="40">
        <v>2</v>
      </c>
      <c r="J36" s="45">
        <v>60</v>
      </c>
      <c r="K36" s="40">
        <v>2</v>
      </c>
      <c r="L36" s="45">
        <v>60</v>
      </c>
    </row>
    <row r="37" spans="1:12" ht="18" customHeight="1">
      <c r="A37" s="40">
        <v>6</v>
      </c>
      <c r="B37" s="34" t="s">
        <v>319</v>
      </c>
      <c r="C37" s="34"/>
      <c r="D37" s="34"/>
      <c r="E37" s="34" t="s">
        <v>823</v>
      </c>
      <c r="F37" s="46">
        <f t="shared" si="0"/>
        <v>2</v>
      </c>
      <c r="G37" s="34"/>
      <c r="H37" s="34"/>
      <c r="I37" s="34">
        <v>2</v>
      </c>
      <c r="J37" s="46">
        <v>4</v>
      </c>
      <c r="K37" s="34">
        <v>2</v>
      </c>
      <c r="L37" s="46">
        <v>4</v>
      </c>
    </row>
    <row r="38" spans="1:12" ht="18" customHeight="1">
      <c r="A38" s="34">
        <v>7</v>
      </c>
      <c r="B38" s="34" t="s">
        <v>320</v>
      </c>
      <c r="C38" s="34"/>
      <c r="D38" s="34"/>
      <c r="E38" s="34" t="s">
        <v>823</v>
      </c>
      <c r="F38" s="46">
        <f t="shared" si="0"/>
        <v>48</v>
      </c>
      <c r="G38" s="34"/>
      <c r="H38" s="34"/>
      <c r="I38" s="40">
        <v>1</v>
      </c>
      <c r="J38" s="45">
        <v>48</v>
      </c>
      <c r="K38" s="40">
        <v>1</v>
      </c>
      <c r="L38" s="45">
        <v>48</v>
      </c>
    </row>
    <row r="39" spans="1:12" ht="18" customHeight="1">
      <c r="A39" s="34">
        <v>8</v>
      </c>
      <c r="B39" s="34" t="s">
        <v>321</v>
      </c>
      <c r="C39" s="34"/>
      <c r="D39" s="34"/>
      <c r="E39" s="34" t="s">
        <v>823</v>
      </c>
      <c r="F39" s="46">
        <f t="shared" si="0"/>
        <v>9</v>
      </c>
      <c r="G39" s="34"/>
      <c r="H39" s="34"/>
      <c r="I39" s="34">
        <v>7</v>
      </c>
      <c r="J39" s="46">
        <v>63</v>
      </c>
      <c r="K39" s="34">
        <v>7</v>
      </c>
      <c r="L39" s="46">
        <v>63</v>
      </c>
    </row>
    <row r="40" spans="1:12" ht="18" customHeight="1">
      <c r="A40" s="40">
        <v>9</v>
      </c>
      <c r="B40" s="34" t="s">
        <v>293</v>
      </c>
      <c r="C40" s="34"/>
      <c r="D40" s="34"/>
      <c r="E40" s="34" t="s">
        <v>823</v>
      </c>
      <c r="F40" s="46">
        <f t="shared" si="0"/>
        <v>100</v>
      </c>
      <c r="G40" s="34"/>
      <c r="H40" s="34"/>
      <c r="I40" s="40">
        <v>6</v>
      </c>
      <c r="J40" s="45">
        <v>600</v>
      </c>
      <c r="K40" s="40">
        <v>6</v>
      </c>
      <c r="L40" s="45">
        <v>600</v>
      </c>
    </row>
    <row r="41" spans="1:12" ht="18" customHeight="1">
      <c r="A41" s="34">
        <v>10</v>
      </c>
      <c r="B41" s="34" t="s">
        <v>322</v>
      </c>
      <c r="C41" s="34"/>
      <c r="D41" s="34"/>
      <c r="E41" s="34" t="s">
        <v>823</v>
      </c>
      <c r="F41" s="46">
        <f t="shared" si="0"/>
        <v>160</v>
      </c>
      <c r="G41" s="34"/>
      <c r="H41" s="34"/>
      <c r="I41" s="40">
        <v>2</v>
      </c>
      <c r="J41" s="46">
        <v>320</v>
      </c>
      <c r="K41" s="40">
        <v>2</v>
      </c>
      <c r="L41" s="46">
        <v>320</v>
      </c>
    </row>
    <row r="42" spans="1:12" ht="18" customHeight="1">
      <c r="A42" s="34">
        <v>11</v>
      </c>
      <c r="B42" s="34" t="s">
        <v>206</v>
      </c>
      <c r="C42" s="34"/>
      <c r="D42" s="34"/>
      <c r="E42" s="34" t="s">
        <v>823</v>
      </c>
      <c r="F42" s="46">
        <f t="shared" si="0"/>
        <v>96</v>
      </c>
      <c r="G42" s="34"/>
      <c r="H42" s="34"/>
      <c r="I42" s="34">
        <v>3</v>
      </c>
      <c r="J42" s="45">
        <v>288</v>
      </c>
      <c r="K42" s="34">
        <v>3</v>
      </c>
      <c r="L42" s="45">
        <v>288</v>
      </c>
    </row>
    <row r="43" spans="1:12" ht="18" customHeight="1">
      <c r="A43" s="40">
        <v>12</v>
      </c>
      <c r="B43" s="34" t="s">
        <v>323</v>
      </c>
      <c r="C43" s="34"/>
      <c r="D43" s="34"/>
      <c r="E43" s="34" t="s">
        <v>823</v>
      </c>
      <c r="F43" s="46">
        <f t="shared" si="0"/>
        <v>15</v>
      </c>
      <c r="G43" s="34"/>
      <c r="H43" s="34"/>
      <c r="I43" s="40">
        <v>1</v>
      </c>
      <c r="J43" s="46">
        <v>15</v>
      </c>
      <c r="K43" s="40">
        <v>1</v>
      </c>
      <c r="L43" s="46">
        <v>15</v>
      </c>
    </row>
    <row r="44" spans="1:12" ht="18" customHeight="1">
      <c r="A44" s="34">
        <v>13</v>
      </c>
      <c r="B44" s="34" t="s">
        <v>324</v>
      </c>
      <c r="C44" s="34"/>
      <c r="D44" s="34"/>
      <c r="E44" s="34" t="s">
        <v>823</v>
      </c>
      <c r="F44" s="46">
        <f t="shared" si="0"/>
        <v>65</v>
      </c>
      <c r="G44" s="34"/>
      <c r="H44" s="34"/>
      <c r="I44" s="34">
        <v>1</v>
      </c>
      <c r="J44" s="45">
        <v>65</v>
      </c>
      <c r="K44" s="34">
        <v>1</v>
      </c>
      <c r="L44" s="45">
        <v>65</v>
      </c>
    </row>
    <row r="45" spans="1:12" ht="18" customHeight="1">
      <c r="A45" s="34">
        <v>14</v>
      </c>
      <c r="B45" s="34" t="s">
        <v>325</v>
      </c>
      <c r="C45" s="34"/>
      <c r="D45" s="34"/>
      <c r="E45" s="34" t="s">
        <v>823</v>
      </c>
      <c r="F45" s="46">
        <f t="shared" si="0"/>
        <v>87</v>
      </c>
      <c r="G45" s="34"/>
      <c r="H45" s="34"/>
      <c r="I45" s="40">
        <v>1</v>
      </c>
      <c r="J45" s="46">
        <v>87</v>
      </c>
      <c r="K45" s="40">
        <v>1</v>
      </c>
      <c r="L45" s="46">
        <v>87</v>
      </c>
    </row>
    <row r="46" spans="1:12" ht="18" customHeight="1">
      <c r="A46" s="40">
        <v>15</v>
      </c>
      <c r="B46" s="34" t="s">
        <v>326</v>
      </c>
      <c r="C46" s="34"/>
      <c r="D46" s="34"/>
      <c r="E46" s="34" t="s">
        <v>823</v>
      </c>
      <c r="F46" s="46">
        <f t="shared" si="0"/>
        <v>12</v>
      </c>
      <c r="G46" s="34"/>
      <c r="H46" s="34"/>
      <c r="I46" s="34">
        <v>10</v>
      </c>
      <c r="J46" s="45">
        <v>120</v>
      </c>
      <c r="K46" s="34">
        <v>10</v>
      </c>
      <c r="L46" s="45">
        <v>120</v>
      </c>
    </row>
    <row r="47" spans="1:12" ht="18" customHeight="1">
      <c r="A47" s="34">
        <v>16</v>
      </c>
      <c r="B47" s="34" t="s">
        <v>327</v>
      </c>
      <c r="C47" s="34"/>
      <c r="D47" s="34"/>
      <c r="E47" s="34" t="s">
        <v>823</v>
      </c>
      <c r="F47" s="46">
        <f t="shared" si="0"/>
        <v>12</v>
      </c>
      <c r="G47" s="34"/>
      <c r="H47" s="34"/>
      <c r="I47" s="40">
        <v>6</v>
      </c>
      <c r="J47" s="46">
        <v>72</v>
      </c>
      <c r="K47" s="40">
        <v>6</v>
      </c>
      <c r="L47" s="46">
        <v>72</v>
      </c>
    </row>
    <row r="48" spans="1:12" ht="18" customHeight="1">
      <c r="A48" s="34">
        <v>17</v>
      </c>
      <c r="B48" s="34" t="s">
        <v>328</v>
      </c>
      <c r="C48" s="34"/>
      <c r="D48" s="34"/>
      <c r="E48" s="34" t="s">
        <v>823</v>
      </c>
      <c r="F48" s="46">
        <f t="shared" si="0"/>
        <v>37</v>
      </c>
      <c r="G48" s="34"/>
      <c r="H48" s="34"/>
      <c r="I48" s="40">
        <v>2</v>
      </c>
      <c r="J48" s="45">
        <v>74</v>
      </c>
      <c r="K48" s="40">
        <v>2</v>
      </c>
      <c r="L48" s="45">
        <v>74</v>
      </c>
    </row>
    <row r="49" spans="1:12" ht="18" customHeight="1">
      <c r="A49" s="40">
        <v>18</v>
      </c>
      <c r="B49" s="34" t="s">
        <v>329</v>
      </c>
      <c r="C49" s="34"/>
      <c r="D49" s="34"/>
      <c r="E49" s="34" t="s">
        <v>823</v>
      </c>
      <c r="F49" s="46">
        <f t="shared" si="0"/>
        <v>12</v>
      </c>
      <c r="G49" s="34"/>
      <c r="H49" s="34"/>
      <c r="I49" s="34">
        <v>5</v>
      </c>
      <c r="J49" s="46">
        <v>60</v>
      </c>
      <c r="K49" s="34">
        <v>5</v>
      </c>
      <c r="L49" s="46">
        <v>60</v>
      </c>
    </row>
    <row r="50" spans="1:12" ht="18" customHeight="1">
      <c r="A50" s="34">
        <v>19</v>
      </c>
      <c r="B50" s="34" t="s">
        <v>330</v>
      </c>
      <c r="C50" s="34"/>
      <c r="D50" s="34"/>
      <c r="E50" s="34" t="s">
        <v>823</v>
      </c>
      <c r="F50" s="46">
        <f t="shared" si="0"/>
        <v>140</v>
      </c>
      <c r="G50" s="34"/>
      <c r="H50" s="34"/>
      <c r="I50" s="40">
        <v>2</v>
      </c>
      <c r="J50" s="45">
        <v>280</v>
      </c>
      <c r="K50" s="40">
        <v>2</v>
      </c>
      <c r="L50" s="45">
        <v>280</v>
      </c>
    </row>
    <row r="51" spans="1:12" ht="18" customHeight="1">
      <c r="A51" s="34">
        <v>20</v>
      </c>
      <c r="B51" s="34" t="s">
        <v>331</v>
      </c>
      <c r="C51" s="34"/>
      <c r="D51" s="34"/>
      <c r="E51" s="34" t="s">
        <v>824</v>
      </c>
      <c r="F51" s="46">
        <f t="shared" si="0"/>
        <v>10</v>
      </c>
      <c r="G51" s="34"/>
      <c r="H51" s="34"/>
      <c r="I51" s="34">
        <v>44.7</v>
      </c>
      <c r="J51" s="46">
        <v>447</v>
      </c>
      <c r="K51" s="34">
        <v>44.7</v>
      </c>
      <c r="L51" s="46">
        <v>447</v>
      </c>
    </row>
    <row r="52" spans="1:12" ht="18" customHeight="1">
      <c r="A52" s="40">
        <v>21</v>
      </c>
      <c r="B52" s="34" t="s">
        <v>332</v>
      </c>
      <c r="C52" s="34"/>
      <c r="D52" s="34"/>
      <c r="E52" s="34" t="s">
        <v>824</v>
      </c>
      <c r="F52" s="46">
        <f t="shared" si="0"/>
        <v>15</v>
      </c>
      <c r="G52" s="34"/>
      <c r="H52" s="34"/>
      <c r="I52" s="40">
        <v>7.8</v>
      </c>
      <c r="J52" s="45">
        <v>117</v>
      </c>
      <c r="K52" s="40">
        <v>7.8</v>
      </c>
      <c r="L52" s="45">
        <v>117</v>
      </c>
    </row>
    <row r="53" spans="1:12" ht="18" customHeight="1">
      <c r="A53" s="34">
        <v>22</v>
      </c>
      <c r="B53" s="34" t="s">
        <v>333</v>
      </c>
      <c r="C53" s="34"/>
      <c r="D53" s="34"/>
      <c r="E53" s="34" t="s">
        <v>823</v>
      </c>
      <c r="F53" s="46">
        <f t="shared" si="0"/>
        <v>23</v>
      </c>
      <c r="G53" s="34"/>
      <c r="H53" s="34"/>
      <c r="I53" s="34">
        <v>1</v>
      </c>
      <c r="J53" s="46">
        <v>23</v>
      </c>
      <c r="K53" s="34">
        <v>1</v>
      </c>
      <c r="L53" s="46">
        <v>23</v>
      </c>
    </row>
    <row r="54" spans="1:12" ht="18" customHeight="1">
      <c r="A54" s="34">
        <v>23</v>
      </c>
      <c r="B54" s="34" t="s">
        <v>334</v>
      </c>
      <c r="C54" s="34"/>
      <c r="D54" s="34"/>
      <c r="E54" s="34" t="s">
        <v>823</v>
      </c>
      <c r="F54" s="46">
        <f t="shared" si="0"/>
        <v>97</v>
      </c>
      <c r="G54" s="34"/>
      <c r="H54" s="34"/>
      <c r="I54" s="40">
        <v>1</v>
      </c>
      <c r="J54" s="45">
        <v>97</v>
      </c>
      <c r="K54" s="40">
        <v>1</v>
      </c>
      <c r="L54" s="45">
        <v>97</v>
      </c>
    </row>
    <row r="55" spans="1:12" ht="18" customHeight="1">
      <c r="A55" s="40">
        <v>24</v>
      </c>
      <c r="B55" s="34" t="s">
        <v>335</v>
      </c>
      <c r="C55" s="34"/>
      <c r="D55" s="34"/>
      <c r="E55" s="34" t="s">
        <v>823</v>
      </c>
      <c r="F55" s="46">
        <f t="shared" si="0"/>
        <v>30</v>
      </c>
      <c r="G55" s="34"/>
      <c r="H55" s="34"/>
      <c r="I55" s="40">
        <v>2</v>
      </c>
      <c r="J55" s="45">
        <v>60</v>
      </c>
      <c r="K55" s="40">
        <v>2</v>
      </c>
      <c r="L55" s="45">
        <v>60</v>
      </c>
    </row>
    <row r="56" spans="1:12" ht="18" customHeight="1">
      <c r="A56" s="34">
        <v>25</v>
      </c>
      <c r="B56" s="35" t="s">
        <v>336</v>
      </c>
      <c r="C56" s="36"/>
      <c r="D56" s="36"/>
      <c r="E56" s="34" t="s">
        <v>823</v>
      </c>
      <c r="F56" s="46">
        <f t="shared" si="0"/>
        <v>188</v>
      </c>
      <c r="G56" s="36"/>
      <c r="H56" s="36"/>
      <c r="I56" s="34">
        <v>1</v>
      </c>
      <c r="J56" s="46">
        <v>188</v>
      </c>
      <c r="K56" s="34">
        <v>1</v>
      </c>
      <c r="L56" s="46">
        <v>188</v>
      </c>
    </row>
    <row r="57" spans="1:12" ht="18" customHeight="1">
      <c r="A57" s="40">
        <v>26</v>
      </c>
      <c r="B57" s="34" t="s">
        <v>337</v>
      </c>
      <c r="C57" s="34"/>
      <c r="D57" s="34"/>
      <c r="E57" s="34" t="s">
        <v>823</v>
      </c>
      <c r="F57" s="46">
        <f t="shared" si="0"/>
        <v>160</v>
      </c>
      <c r="G57" s="34"/>
      <c r="H57" s="34"/>
      <c r="I57" s="40">
        <v>12</v>
      </c>
      <c r="J57" s="45">
        <v>1920</v>
      </c>
      <c r="K57" s="40">
        <v>12</v>
      </c>
      <c r="L57" s="45">
        <v>1920</v>
      </c>
    </row>
    <row r="58" spans="1:12" ht="18" customHeight="1">
      <c r="A58" s="34">
        <v>27</v>
      </c>
      <c r="B58" s="34" t="s">
        <v>338</v>
      </c>
      <c r="C58" s="34"/>
      <c r="D58" s="34"/>
      <c r="E58" s="34" t="s">
        <v>823</v>
      </c>
      <c r="F58" s="46">
        <f t="shared" si="0"/>
        <v>15</v>
      </c>
      <c r="G58" s="34"/>
      <c r="H58" s="34"/>
      <c r="I58" s="34">
        <v>1</v>
      </c>
      <c r="J58" s="46">
        <v>15</v>
      </c>
      <c r="K58" s="34">
        <v>1</v>
      </c>
      <c r="L58" s="46">
        <v>15</v>
      </c>
    </row>
    <row r="59" spans="1:12" ht="18" customHeight="1">
      <c r="A59" s="34">
        <v>28</v>
      </c>
      <c r="B59" s="34" t="s">
        <v>339</v>
      </c>
      <c r="C59" s="34"/>
      <c r="D59" s="34"/>
      <c r="E59" s="34" t="s">
        <v>823</v>
      </c>
      <c r="F59" s="46">
        <f t="shared" si="0"/>
        <v>180</v>
      </c>
      <c r="G59" s="34"/>
      <c r="H59" s="34"/>
      <c r="I59" s="40">
        <v>1</v>
      </c>
      <c r="J59" s="45">
        <v>180</v>
      </c>
      <c r="K59" s="40">
        <v>1</v>
      </c>
      <c r="L59" s="45">
        <v>180</v>
      </c>
    </row>
    <row r="60" spans="1:12" ht="18" customHeight="1">
      <c r="A60" s="40">
        <v>29</v>
      </c>
      <c r="B60" s="34" t="s">
        <v>340</v>
      </c>
      <c r="C60" s="34"/>
      <c r="D60" s="34"/>
      <c r="E60" s="34" t="s">
        <v>823</v>
      </c>
      <c r="F60" s="46">
        <f t="shared" si="0"/>
        <v>5</v>
      </c>
      <c r="G60" s="34"/>
      <c r="H60" s="34"/>
      <c r="I60" s="34">
        <v>12</v>
      </c>
      <c r="J60" s="46">
        <v>60</v>
      </c>
      <c r="K60" s="34">
        <v>12</v>
      </c>
      <c r="L60" s="46">
        <v>60</v>
      </c>
    </row>
    <row r="61" spans="1:12" ht="18" customHeight="1">
      <c r="A61" s="34">
        <v>30</v>
      </c>
      <c r="B61" s="34" t="s">
        <v>341</v>
      </c>
      <c r="C61" s="34"/>
      <c r="D61" s="34"/>
      <c r="E61" s="34" t="s">
        <v>823</v>
      </c>
      <c r="F61" s="46">
        <f t="shared" si="0"/>
        <v>100</v>
      </c>
      <c r="G61" s="34"/>
      <c r="H61" s="34"/>
      <c r="I61" s="40">
        <v>12</v>
      </c>
      <c r="J61" s="45">
        <v>1200</v>
      </c>
      <c r="K61" s="40">
        <v>12</v>
      </c>
      <c r="L61" s="45">
        <v>1200</v>
      </c>
    </row>
    <row r="62" spans="1:12" ht="25.5" customHeight="1" thickBot="1">
      <c r="A62" s="41"/>
      <c r="B62" s="41" t="s">
        <v>208</v>
      </c>
      <c r="C62" s="41"/>
      <c r="D62" s="41"/>
      <c r="E62" s="41"/>
      <c r="F62" s="87"/>
      <c r="G62" s="41"/>
      <c r="H62" s="41"/>
      <c r="I62" s="41">
        <f>SUM(I34:I61)</f>
        <v>163.5</v>
      </c>
      <c r="J62" s="47">
        <f>SUM(J34:J61)</f>
        <v>7542</v>
      </c>
      <c r="K62" s="41">
        <f>SUM(K34:K61)</f>
        <v>163.5</v>
      </c>
      <c r="L62" s="47">
        <f>SUM(L34:L61)</f>
        <v>7542</v>
      </c>
    </row>
    <row r="63" spans="1:12" ht="18" customHeight="1" thickBot="1">
      <c r="A63" s="60"/>
      <c r="B63" s="38">
        <v>2</v>
      </c>
      <c r="C63" s="38">
        <v>3</v>
      </c>
      <c r="D63" s="38">
        <v>4</v>
      </c>
      <c r="E63" s="86">
        <v>5</v>
      </c>
      <c r="F63" s="88">
        <v>4</v>
      </c>
      <c r="G63" s="60">
        <v>7</v>
      </c>
      <c r="H63" s="38">
        <v>8</v>
      </c>
      <c r="I63" s="38">
        <v>11</v>
      </c>
      <c r="J63" s="39">
        <v>12</v>
      </c>
      <c r="K63" s="38">
        <v>11</v>
      </c>
      <c r="L63" s="39">
        <v>12</v>
      </c>
    </row>
    <row r="64" spans="1:12" ht="18" customHeight="1">
      <c r="A64" s="34">
        <v>31</v>
      </c>
      <c r="B64" s="34" t="s">
        <v>342</v>
      </c>
      <c r="C64" s="34"/>
      <c r="D64" s="34"/>
      <c r="E64" s="34" t="s">
        <v>823</v>
      </c>
      <c r="F64" s="75">
        <f t="shared" si="0"/>
        <v>172</v>
      </c>
      <c r="G64" s="34"/>
      <c r="H64" s="34"/>
      <c r="I64" s="34">
        <v>1</v>
      </c>
      <c r="J64" s="46">
        <v>172</v>
      </c>
      <c r="K64" s="34">
        <v>1</v>
      </c>
      <c r="L64" s="46">
        <v>172</v>
      </c>
    </row>
    <row r="65" spans="1:12" ht="18" customHeight="1">
      <c r="A65" s="34">
        <v>32</v>
      </c>
      <c r="B65" s="34" t="s">
        <v>206</v>
      </c>
      <c r="C65" s="34"/>
      <c r="D65" s="34"/>
      <c r="E65" s="34" t="s">
        <v>823</v>
      </c>
      <c r="F65" s="46">
        <f t="shared" si="0"/>
        <v>121</v>
      </c>
      <c r="G65" s="34"/>
      <c r="H65" s="34"/>
      <c r="I65" s="34">
        <v>1</v>
      </c>
      <c r="J65" s="46">
        <v>121</v>
      </c>
      <c r="K65" s="34">
        <v>1</v>
      </c>
      <c r="L65" s="46">
        <v>121</v>
      </c>
    </row>
    <row r="66" spans="1:12" ht="18" customHeight="1">
      <c r="A66" s="34">
        <v>33</v>
      </c>
      <c r="B66" s="34" t="s">
        <v>207</v>
      </c>
      <c r="C66" s="34"/>
      <c r="D66" s="34"/>
      <c r="E66" s="34" t="s">
        <v>823</v>
      </c>
      <c r="F66" s="46">
        <f t="shared" si="0"/>
        <v>236</v>
      </c>
      <c r="G66" s="34"/>
      <c r="H66" s="34"/>
      <c r="I66" s="34">
        <v>1</v>
      </c>
      <c r="J66" s="46">
        <v>236</v>
      </c>
      <c r="K66" s="34">
        <v>1</v>
      </c>
      <c r="L66" s="46">
        <v>236</v>
      </c>
    </row>
    <row r="67" spans="1:12" ht="18" customHeight="1">
      <c r="A67" s="34">
        <v>34</v>
      </c>
      <c r="B67" s="34" t="s">
        <v>343</v>
      </c>
      <c r="C67" s="34"/>
      <c r="D67" s="34"/>
      <c r="E67" s="34" t="s">
        <v>823</v>
      </c>
      <c r="F67" s="46">
        <f t="shared" si="0"/>
        <v>21</v>
      </c>
      <c r="G67" s="34"/>
      <c r="H67" s="34"/>
      <c r="I67" s="34">
        <v>1</v>
      </c>
      <c r="J67" s="46">
        <v>21</v>
      </c>
      <c r="K67" s="34">
        <v>1</v>
      </c>
      <c r="L67" s="46">
        <v>21</v>
      </c>
    </row>
    <row r="68" spans="1:12" ht="18" customHeight="1">
      <c r="A68" s="34">
        <v>35</v>
      </c>
      <c r="B68" s="34" t="s">
        <v>344</v>
      </c>
      <c r="C68" s="34"/>
      <c r="D68" s="34"/>
      <c r="E68" s="34" t="s">
        <v>823</v>
      </c>
      <c r="F68" s="46">
        <f t="shared" si="0"/>
        <v>245</v>
      </c>
      <c r="G68" s="34"/>
      <c r="H68" s="34"/>
      <c r="I68" s="34">
        <v>3</v>
      </c>
      <c r="J68" s="46">
        <v>735</v>
      </c>
      <c r="K68" s="34">
        <v>3</v>
      </c>
      <c r="L68" s="46">
        <v>735</v>
      </c>
    </row>
    <row r="69" spans="1:12" ht="18" customHeight="1">
      <c r="A69" s="34">
        <v>36</v>
      </c>
      <c r="B69" s="34" t="s">
        <v>345</v>
      </c>
      <c r="C69" s="34"/>
      <c r="D69" s="34"/>
      <c r="E69" s="34" t="s">
        <v>823</v>
      </c>
      <c r="F69" s="46">
        <f t="shared" si="0"/>
        <v>160</v>
      </c>
      <c r="G69" s="34"/>
      <c r="H69" s="34"/>
      <c r="I69" s="34">
        <v>1</v>
      </c>
      <c r="J69" s="46">
        <v>160</v>
      </c>
      <c r="K69" s="34">
        <v>1</v>
      </c>
      <c r="L69" s="46">
        <v>160</v>
      </c>
    </row>
    <row r="70" spans="1:12" ht="18" customHeight="1">
      <c r="A70" s="34">
        <v>37</v>
      </c>
      <c r="B70" s="34" t="s">
        <v>346</v>
      </c>
      <c r="C70" s="34"/>
      <c r="D70" s="34"/>
      <c r="E70" s="34" t="s">
        <v>823</v>
      </c>
      <c r="F70" s="46">
        <f t="shared" si="0"/>
        <v>139</v>
      </c>
      <c r="G70" s="34"/>
      <c r="H70" s="34"/>
      <c r="I70" s="34">
        <v>1</v>
      </c>
      <c r="J70" s="46">
        <v>139</v>
      </c>
      <c r="K70" s="34">
        <v>1</v>
      </c>
      <c r="L70" s="46">
        <v>139</v>
      </c>
    </row>
    <row r="71" spans="1:12" ht="18" customHeight="1">
      <c r="A71" s="34">
        <v>38</v>
      </c>
      <c r="B71" s="34" t="s">
        <v>347</v>
      </c>
      <c r="C71" s="34"/>
      <c r="D71" s="34"/>
      <c r="E71" s="34" t="s">
        <v>823</v>
      </c>
      <c r="F71" s="46">
        <f t="shared" si="0"/>
        <v>90.2</v>
      </c>
      <c r="G71" s="34"/>
      <c r="H71" s="34"/>
      <c r="I71" s="34">
        <v>5</v>
      </c>
      <c r="J71" s="46">
        <v>451</v>
      </c>
      <c r="K71" s="34">
        <v>5</v>
      </c>
      <c r="L71" s="46">
        <v>451</v>
      </c>
    </row>
    <row r="72" spans="1:12" ht="18" customHeight="1">
      <c r="A72" s="34">
        <v>39</v>
      </c>
      <c r="B72" s="34" t="s">
        <v>821</v>
      </c>
      <c r="C72" s="34"/>
      <c r="D72" s="34"/>
      <c r="E72" s="34" t="s">
        <v>823</v>
      </c>
      <c r="F72" s="46">
        <f t="shared" si="0"/>
        <v>2</v>
      </c>
      <c r="G72" s="34"/>
      <c r="H72" s="34"/>
      <c r="I72" s="34">
        <v>30</v>
      </c>
      <c r="J72" s="46">
        <v>60</v>
      </c>
      <c r="K72" s="34">
        <v>30</v>
      </c>
      <c r="L72" s="46">
        <v>60</v>
      </c>
    </row>
    <row r="73" spans="1:12" ht="18" customHeight="1">
      <c r="A73" s="34">
        <v>40</v>
      </c>
      <c r="B73" s="34" t="s">
        <v>822</v>
      </c>
      <c r="C73" s="34"/>
      <c r="D73" s="34"/>
      <c r="E73" s="34" t="s">
        <v>823</v>
      </c>
      <c r="F73" s="46">
        <f t="shared" si="0"/>
        <v>2</v>
      </c>
      <c r="G73" s="34"/>
      <c r="H73" s="34"/>
      <c r="I73" s="34">
        <v>20</v>
      </c>
      <c r="J73" s="46">
        <v>40</v>
      </c>
      <c r="K73" s="34">
        <v>20</v>
      </c>
      <c r="L73" s="46">
        <v>40</v>
      </c>
    </row>
    <row r="74" spans="1:12" ht="18" customHeight="1">
      <c r="A74" s="34">
        <v>41</v>
      </c>
      <c r="B74" s="34" t="s">
        <v>348</v>
      </c>
      <c r="C74" s="34"/>
      <c r="D74" s="34"/>
      <c r="E74" s="34" t="s">
        <v>823</v>
      </c>
      <c r="F74" s="46">
        <f t="shared" si="0"/>
        <v>3</v>
      </c>
      <c r="G74" s="34"/>
      <c r="H74" s="34"/>
      <c r="I74" s="34">
        <v>2</v>
      </c>
      <c r="J74" s="46">
        <v>6</v>
      </c>
      <c r="K74" s="34">
        <v>2</v>
      </c>
      <c r="L74" s="46">
        <v>6</v>
      </c>
    </row>
    <row r="75" spans="1:12" ht="18" customHeight="1">
      <c r="A75" s="34">
        <v>42</v>
      </c>
      <c r="B75" s="34" t="s">
        <v>203</v>
      </c>
      <c r="C75" s="34"/>
      <c r="D75" s="34"/>
      <c r="E75" s="34" t="s">
        <v>823</v>
      </c>
      <c r="F75" s="46">
        <f t="shared" si="0"/>
        <v>15</v>
      </c>
      <c r="G75" s="34"/>
      <c r="H75" s="34"/>
      <c r="I75" s="34">
        <v>11</v>
      </c>
      <c r="J75" s="46">
        <v>165</v>
      </c>
      <c r="K75" s="34">
        <v>11</v>
      </c>
      <c r="L75" s="46">
        <v>165</v>
      </c>
    </row>
    <row r="76" spans="1:12" ht="18" customHeight="1">
      <c r="A76" s="34">
        <v>43</v>
      </c>
      <c r="B76" s="34" t="s">
        <v>349</v>
      </c>
      <c r="C76" s="34"/>
      <c r="D76" s="34"/>
      <c r="E76" s="34" t="s">
        <v>823</v>
      </c>
      <c r="F76" s="46">
        <f t="shared" si="0"/>
        <v>550</v>
      </c>
      <c r="G76" s="34"/>
      <c r="H76" s="34"/>
      <c r="I76" s="34">
        <v>1</v>
      </c>
      <c r="J76" s="46">
        <v>550</v>
      </c>
      <c r="K76" s="34">
        <v>1</v>
      </c>
      <c r="L76" s="46">
        <v>550</v>
      </c>
    </row>
    <row r="77" spans="1:12" ht="18" customHeight="1">
      <c r="A77" s="34">
        <v>44</v>
      </c>
      <c r="B77" s="34" t="s">
        <v>350</v>
      </c>
      <c r="C77" s="34"/>
      <c r="D77" s="34"/>
      <c r="E77" s="34" t="s">
        <v>823</v>
      </c>
      <c r="F77" s="46">
        <f t="shared" si="0"/>
        <v>40</v>
      </c>
      <c r="G77" s="34"/>
      <c r="H77" s="34"/>
      <c r="I77" s="34">
        <v>1</v>
      </c>
      <c r="J77" s="46">
        <v>40</v>
      </c>
      <c r="K77" s="34">
        <v>1</v>
      </c>
      <c r="L77" s="46">
        <v>40</v>
      </c>
    </row>
    <row r="78" spans="1:12" ht="18" customHeight="1">
      <c r="A78" s="34">
        <v>45</v>
      </c>
      <c r="B78" s="34" t="s">
        <v>351</v>
      </c>
      <c r="C78" s="34"/>
      <c r="D78" s="34"/>
      <c r="E78" s="34" t="s">
        <v>823</v>
      </c>
      <c r="F78" s="46">
        <f t="shared" si="0"/>
        <v>50</v>
      </c>
      <c r="G78" s="34"/>
      <c r="H78" s="34"/>
      <c r="I78" s="34">
        <v>1</v>
      </c>
      <c r="J78" s="46">
        <v>50</v>
      </c>
      <c r="K78" s="34">
        <v>1</v>
      </c>
      <c r="L78" s="46">
        <v>50</v>
      </c>
    </row>
    <row r="79" spans="1:12" ht="18" customHeight="1">
      <c r="A79" s="34">
        <v>46</v>
      </c>
      <c r="B79" s="34" t="s">
        <v>352</v>
      </c>
      <c r="C79" s="34"/>
      <c r="D79" s="34"/>
      <c r="E79" s="34" t="s">
        <v>823</v>
      </c>
      <c r="F79" s="46">
        <f t="shared" si="0"/>
        <v>9</v>
      </c>
      <c r="G79" s="34"/>
      <c r="H79" s="34"/>
      <c r="I79" s="34">
        <v>5</v>
      </c>
      <c r="J79" s="46">
        <v>45</v>
      </c>
      <c r="K79" s="34">
        <v>5</v>
      </c>
      <c r="L79" s="46">
        <v>45</v>
      </c>
    </row>
    <row r="80" spans="1:12" ht="18" customHeight="1">
      <c r="A80" s="34">
        <v>47</v>
      </c>
      <c r="B80" s="34" t="s">
        <v>353</v>
      </c>
      <c r="C80" s="34"/>
      <c r="D80" s="34"/>
      <c r="E80" s="34" t="s">
        <v>823</v>
      </c>
      <c r="F80" s="46">
        <f t="shared" si="0"/>
        <v>369</v>
      </c>
      <c r="G80" s="34"/>
      <c r="H80" s="34"/>
      <c r="I80" s="34">
        <v>6</v>
      </c>
      <c r="J80" s="46">
        <v>2214</v>
      </c>
      <c r="K80" s="34">
        <v>6</v>
      </c>
      <c r="L80" s="46">
        <v>2214</v>
      </c>
    </row>
    <row r="81" spans="1:12" ht="18" customHeight="1">
      <c r="A81" s="34">
        <v>48</v>
      </c>
      <c r="B81" s="34" t="s">
        <v>354</v>
      </c>
      <c r="C81" s="34"/>
      <c r="D81" s="34"/>
      <c r="E81" s="34" t="s">
        <v>823</v>
      </c>
      <c r="F81" s="46">
        <f t="shared" si="0"/>
        <v>230</v>
      </c>
      <c r="G81" s="34"/>
      <c r="H81" s="34"/>
      <c r="I81" s="34">
        <v>2</v>
      </c>
      <c r="J81" s="46">
        <v>460</v>
      </c>
      <c r="K81" s="34">
        <v>2</v>
      </c>
      <c r="L81" s="46">
        <v>460</v>
      </c>
    </row>
    <row r="82" spans="1:12" ht="18" customHeight="1">
      <c r="A82" s="34">
        <v>49</v>
      </c>
      <c r="B82" s="34" t="s">
        <v>203</v>
      </c>
      <c r="C82" s="34"/>
      <c r="D82" s="34"/>
      <c r="E82" s="34" t="s">
        <v>823</v>
      </c>
      <c r="F82" s="46">
        <f t="shared" si="0"/>
        <v>150</v>
      </c>
      <c r="G82" s="34"/>
      <c r="H82" s="34"/>
      <c r="I82" s="34">
        <v>20</v>
      </c>
      <c r="J82" s="46">
        <v>3000</v>
      </c>
      <c r="K82" s="34">
        <v>20</v>
      </c>
      <c r="L82" s="46">
        <v>3000</v>
      </c>
    </row>
    <row r="83" spans="1:12" ht="18" customHeight="1">
      <c r="A83" s="34">
        <v>50</v>
      </c>
      <c r="B83" s="34" t="s">
        <v>355</v>
      </c>
      <c r="C83" s="34"/>
      <c r="D83" s="34"/>
      <c r="E83" s="34" t="s">
        <v>823</v>
      </c>
      <c r="F83" s="46">
        <f t="shared" si="0"/>
        <v>80</v>
      </c>
      <c r="G83" s="34"/>
      <c r="H83" s="34"/>
      <c r="I83" s="34">
        <v>5</v>
      </c>
      <c r="J83" s="46">
        <v>400</v>
      </c>
      <c r="K83" s="34">
        <v>5</v>
      </c>
      <c r="L83" s="46">
        <v>400</v>
      </c>
    </row>
    <row r="84" spans="1:12" ht="18" customHeight="1">
      <c r="A84" s="34">
        <v>51</v>
      </c>
      <c r="B84" s="34" t="s">
        <v>356</v>
      </c>
      <c r="C84" s="34"/>
      <c r="D84" s="34"/>
      <c r="E84" s="34" t="s">
        <v>823</v>
      </c>
      <c r="F84" s="46">
        <f t="shared" si="0"/>
        <v>72</v>
      </c>
      <c r="G84" s="34"/>
      <c r="H84" s="34"/>
      <c r="I84" s="34">
        <v>5</v>
      </c>
      <c r="J84" s="46">
        <v>360</v>
      </c>
      <c r="K84" s="34">
        <v>5</v>
      </c>
      <c r="L84" s="46">
        <v>360</v>
      </c>
    </row>
    <row r="85" spans="1:12" ht="18" customHeight="1">
      <c r="A85" s="34">
        <v>52</v>
      </c>
      <c r="B85" s="34" t="s">
        <v>344</v>
      </c>
      <c r="C85" s="34"/>
      <c r="D85" s="34"/>
      <c r="E85" s="34" t="s">
        <v>823</v>
      </c>
      <c r="F85" s="46">
        <f t="shared" si="0"/>
        <v>309</v>
      </c>
      <c r="G85" s="34"/>
      <c r="H85" s="34"/>
      <c r="I85" s="34">
        <v>4</v>
      </c>
      <c r="J85" s="46">
        <v>1236</v>
      </c>
      <c r="K85" s="34">
        <v>4</v>
      </c>
      <c r="L85" s="46">
        <v>1236</v>
      </c>
    </row>
    <row r="86" spans="1:12" ht="18" customHeight="1">
      <c r="A86" s="34">
        <v>53</v>
      </c>
      <c r="B86" s="34" t="s">
        <v>357</v>
      </c>
      <c r="C86" s="34"/>
      <c r="D86" s="34"/>
      <c r="E86" s="34" t="s">
        <v>823</v>
      </c>
      <c r="F86" s="46">
        <f t="shared" si="0"/>
        <v>52</v>
      </c>
      <c r="G86" s="34"/>
      <c r="H86" s="34"/>
      <c r="I86" s="34">
        <v>1</v>
      </c>
      <c r="J86" s="46">
        <v>52</v>
      </c>
      <c r="K86" s="34">
        <v>1</v>
      </c>
      <c r="L86" s="46">
        <v>52</v>
      </c>
    </row>
    <row r="87" spans="1:12" ht="18" customHeight="1">
      <c r="A87" s="34">
        <v>54</v>
      </c>
      <c r="B87" s="34" t="s">
        <v>358</v>
      </c>
      <c r="C87" s="34"/>
      <c r="D87" s="34"/>
      <c r="E87" s="34" t="s">
        <v>823</v>
      </c>
      <c r="F87" s="46">
        <f t="shared" si="0"/>
        <v>440</v>
      </c>
      <c r="G87" s="34"/>
      <c r="H87" s="34"/>
      <c r="I87" s="34">
        <v>1</v>
      </c>
      <c r="J87" s="46">
        <v>440</v>
      </c>
      <c r="K87" s="34">
        <v>1</v>
      </c>
      <c r="L87" s="46">
        <v>440</v>
      </c>
    </row>
    <row r="88" spans="1:12" ht="18" customHeight="1">
      <c r="A88" s="34">
        <v>55</v>
      </c>
      <c r="B88" s="34" t="s">
        <v>304</v>
      </c>
      <c r="C88" s="34"/>
      <c r="D88" s="34"/>
      <c r="E88" s="34" t="s">
        <v>823</v>
      </c>
      <c r="F88" s="46">
        <f t="shared" si="0"/>
        <v>600</v>
      </c>
      <c r="G88" s="34"/>
      <c r="H88" s="34"/>
      <c r="I88" s="34">
        <v>1</v>
      </c>
      <c r="J88" s="46">
        <v>600</v>
      </c>
      <c r="K88" s="34">
        <v>1</v>
      </c>
      <c r="L88" s="46">
        <v>600</v>
      </c>
    </row>
    <row r="89" spans="1:14" ht="18" customHeight="1">
      <c r="A89" s="34">
        <v>56</v>
      </c>
      <c r="B89" s="34" t="s">
        <v>359</v>
      </c>
      <c r="C89" s="34"/>
      <c r="D89" s="34"/>
      <c r="E89" s="34" t="s">
        <v>823</v>
      </c>
      <c r="F89" s="46">
        <f t="shared" si="0"/>
        <v>71</v>
      </c>
      <c r="G89" s="34"/>
      <c r="H89" s="34"/>
      <c r="I89" s="34">
        <v>1</v>
      </c>
      <c r="J89" s="46">
        <v>71</v>
      </c>
      <c r="K89" s="34">
        <v>1</v>
      </c>
      <c r="L89" s="46">
        <v>71</v>
      </c>
      <c r="N89" s="66"/>
    </row>
    <row r="90" spans="1:12" ht="18" customHeight="1">
      <c r="A90" s="34">
        <v>57</v>
      </c>
      <c r="B90" s="34" t="s">
        <v>360</v>
      </c>
      <c r="C90" s="34"/>
      <c r="D90" s="34"/>
      <c r="E90" s="34" t="s">
        <v>823</v>
      </c>
      <c r="F90" s="46">
        <f t="shared" si="0"/>
        <v>300</v>
      </c>
      <c r="G90" s="34"/>
      <c r="H90" s="34"/>
      <c r="I90" s="34">
        <v>3</v>
      </c>
      <c r="J90" s="46">
        <v>900</v>
      </c>
      <c r="K90" s="34">
        <v>3</v>
      </c>
      <c r="L90" s="46">
        <v>900</v>
      </c>
    </row>
    <row r="91" spans="1:12" ht="25.5" customHeight="1" thickBot="1">
      <c r="A91" s="41"/>
      <c r="B91" s="41" t="s">
        <v>208</v>
      </c>
      <c r="C91" s="41"/>
      <c r="D91" s="41"/>
      <c r="E91" s="41"/>
      <c r="F91" s="47"/>
      <c r="G91" s="41"/>
      <c r="H91" s="41"/>
      <c r="I91" s="41">
        <f>SUM(I64:I90)</f>
        <v>134</v>
      </c>
      <c r="J91" s="47">
        <f>SUM(J64:J90)</f>
        <v>12724</v>
      </c>
      <c r="K91" s="41">
        <f>SUM(K64:K90)</f>
        <v>134</v>
      </c>
      <c r="L91" s="47">
        <f>SUM(L64:L90)</f>
        <v>12724</v>
      </c>
    </row>
    <row r="92" spans="1:12" ht="18" customHeight="1" thickBot="1">
      <c r="A92" s="60"/>
      <c r="B92" s="38">
        <v>2</v>
      </c>
      <c r="C92" s="38">
        <v>3</v>
      </c>
      <c r="D92" s="38">
        <v>4</v>
      </c>
      <c r="E92" s="38">
        <v>5</v>
      </c>
      <c r="F92" s="38">
        <v>6</v>
      </c>
      <c r="G92" s="38">
        <v>7</v>
      </c>
      <c r="H92" s="38">
        <v>8</v>
      </c>
      <c r="I92" s="38">
        <v>11</v>
      </c>
      <c r="J92" s="39">
        <v>12</v>
      </c>
      <c r="K92" s="38">
        <v>11</v>
      </c>
      <c r="L92" s="39">
        <v>12</v>
      </c>
    </row>
    <row r="93" spans="1:12" ht="18" customHeight="1">
      <c r="A93" s="34">
        <v>58</v>
      </c>
      <c r="B93" s="34" t="s">
        <v>361</v>
      </c>
      <c r="C93" s="34"/>
      <c r="D93" s="34"/>
      <c r="E93" s="34" t="s">
        <v>823</v>
      </c>
      <c r="F93" s="46">
        <f aca="true" t="shared" si="1" ref="F93:F116">L93/K93</f>
        <v>78</v>
      </c>
      <c r="G93" s="34"/>
      <c r="H93" s="34"/>
      <c r="I93" s="34">
        <v>10</v>
      </c>
      <c r="J93" s="46">
        <v>780</v>
      </c>
      <c r="K93" s="34">
        <v>10</v>
      </c>
      <c r="L93" s="46">
        <v>780</v>
      </c>
    </row>
    <row r="94" spans="1:12" ht="18" customHeight="1">
      <c r="A94" s="34">
        <v>59</v>
      </c>
      <c r="B94" s="34" t="s">
        <v>362</v>
      </c>
      <c r="C94" s="34"/>
      <c r="D94" s="34"/>
      <c r="E94" s="34" t="s">
        <v>823</v>
      </c>
      <c r="F94" s="46">
        <f t="shared" si="1"/>
        <v>195</v>
      </c>
      <c r="G94" s="34"/>
      <c r="H94" s="34"/>
      <c r="I94" s="34">
        <v>1</v>
      </c>
      <c r="J94" s="46">
        <v>195</v>
      </c>
      <c r="K94" s="34">
        <v>1</v>
      </c>
      <c r="L94" s="46">
        <v>195</v>
      </c>
    </row>
    <row r="95" spans="1:12" ht="18" customHeight="1">
      <c r="A95" s="34">
        <v>60</v>
      </c>
      <c r="B95" s="34" t="s">
        <v>363</v>
      </c>
      <c r="C95" s="34"/>
      <c r="D95" s="34"/>
      <c r="E95" s="34" t="s">
        <v>823</v>
      </c>
      <c r="F95" s="46">
        <f t="shared" si="1"/>
        <v>495</v>
      </c>
      <c r="G95" s="34"/>
      <c r="H95" s="34"/>
      <c r="I95" s="34">
        <v>1</v>
      </c>
      <c r="J95" s="46">
        <v>495</v>
      </c>
      <c r="K95" s="34">
        <v>1</v>
      </c>
      <c r="L95" s="46">
        <v>495</v>
      </c>
    </row>
    <row r="96" spans="1:12" ht="18" customHeight="1">
      <c r="A96" s="34">
        <v>61</v>
      </c>
      <c r="B96" s="34" t="s">
        <v>364</v>
      </c>
      <c r="C96" s="34"/>
      <c r="D96" s="34"/>
      <c r="E96" s="34" t="s">
        <v>823</v>
      </c>
      <c r="F96" s="46">
        <f t="shared" si="1"/>
        <v>120</v>
      </c>
      <c r="G96" s="34"/>
      <c r="H96" s="34"/>
      <c r="I96" s="34">
        <v>2</v>
      </c>
      <c r="J96" s="46">
        <v>240</v>
      </c>
      <c r="K96" s="34">
        <v>2</v>
      </c>
      <c r="L96" s="46">
        <v>240</v>
      </c>
    </row>
    <row r="97" spans="1:12" ht="18" customHeight="1">
      <c r="A97" s="34">
        <v>62</v>
      </c>
      <c r="B97" s="34" t="s">
        <v>365</v>
      </c>
      <c r="C97" s="34"/>
      <c r="D97" s="34"/>
      <c r="E97" s="34" t="s">
        <v>823</v>
      </c>
      <c r="F97" s="46">
        <f t="shared" si="1"/>
        <v>275</v>
      </c>
      <c r="G97" s="34"/>
      <c r="H97" s="34"/>
      <c r="I97" s="34">
        <v>1</v>
      </c>
      <c r="J97" s="46">
        <v>275</v>
      </c>
      <c r="K97" s="34">
        <v>1</v>
      </c>
      <c r="L97" s="46">
        <v>275</v>
      </c>
    </row>
    <row r="98" spans="1:12" ht="18" customHeight="1">
      <c r="A98" s="34">
        <v>63</v>
      </c>
      <c r="B98" s="34" t="s">
        <v>366</v>
      </c>
      <c r="C98" s="34"/>
      <c r="D98" s="34"/>
      <c r="E98" s="34" t="s">
        <v>823</v>
      </c>
      <c r="F98" s="46">
        <f t="shared" si="1"/>
        <v>30</v>
      </c>
      <c r="G98" s="34"/>
      <c r="H98" s="34"/>
      <c r="I98" s="34">
        <v>3</v>
      </c>
      <c r="J98" s="46">
        <v>90</v>
      </c>
      <c r="K98" s="34">
        <v>3</v>
      </c>
      <c r="L98" s="46">
        <v>90</v>
      </c>
    </row>
    <row r="99" spans="1:12" ht="18" customHeight="1">
      <c r="A99" s="34">
        <v>64</v>
      </c>
      <c r="B99" s="34" t="s">
        <v>367</v>
      </c>
      <c r="C99" s="34"/>
      <c r="D99" s="34"/>
      <c r="E99" s="34" t="s">
        <v>823</v>
      </c>
      <c r="F99" s="46">
        <f t="shared" si="1"/>
        <v>336</v>
      </c>
      <c r="G99" s="34"/>
      <c r="H99" s="34"/>
      <c r="I99" s="34">
        <v>1</v>
      </c>
      <c r="J99" s="46">
        <v>336</v>
      </c>
      <c r="K99" s="34">
        <v>1</v>
      </c>
      <c r="L99" s="46">
        <v>336</v>
      </c>
    </row>
    <row r="100" spans="1:12" ht="18" customHeight="1">
      <c r="A100" s="34">
        <v>65</v>
      </c>
      <c r="B100" s="34" t="s">
        <v>368</v>
      </c>
      <c r="C100" s="34"/>
      <c r="D100" s="34"/>
      <c r="E100" s="34" t="s">
        <v>823</v>
      </c>
      <c r="F100" s="46">
        <f t="shared" si="1"/>
        <v>474</v>
      </c>
      <c r="G100" s="34"/>
      <c r="H100" s="34"/>
      <c r="I100" s="34">
        <v>1</v>
      </c>
      <c r="J100" s="46">
        <v>474</v>
      </c>
      <c r="K100" s="34">
        <v>1</v>
      </c>
      <c r="L100" s="46">
        <v>474</v>
      </c>
    </row>
    <row r="101" spans="1:14" ht="18" customHeight="1">
      <c r="A101" s="34">
        <v>66</v>
      </c>
      <c r="B101" s="34" t="s">
        <v>367</v>
      </c>
      <c r="C101" s="34"/>
      <c r="D101" s="34"/>
      <c r="E101" s="34" t="s">
        <v>823</v>
      </c>
      <c r="F101" s="46">
        <f t="shared" si="1"/>
        <v>395</v>
      </c>
      <c r="G101" s="34"/>
      <c r="H101" s="34"/>
      <c r="I101" s="34">
        <v>2</v>
      </c>
      <c r="J101" s="46">
        <v>790</v>
      </c>
      <c r="K101" s="34">
        <v>2</v>
      </c>
      <c r="L101" s="46">
        <v>790</v>
      </c>
      <c r="N101" s="64"/>
    </row>
    <row r="102" spans="1:14" ht="18" customHeight="1">
      <c r="A102" s="34">
        <v>67</v>
      </c>
      <c r="B102" s="34" t="s">
        <v>369</v>
      </c>
      <c r="C102" s="34"/>
      <c r="D102" s="34"/>
      <c r="E102" s="34" t="s">
        <v>823</v>
      </c>
      <c r="F102" s="46">
        <f t="shared" si="1"/>
        <v>38</v>
      </c>
      <c r="G102" s="34"/>
      <c r="H102" s="34"/>
      <c r="I102" s="34">
        <v>2</v>
      </c>
      <c r="J102" s="46">
        <v>76</v>
      </c>
      <c r="K102" s="34">
        <v>2</v>
      </c>
      <c r="L102" s="46">
        <v>76</v>
      </c>
      <c r="N102" s="66"/>
    </row>
    <row r="103" spans="1:12" ht="18" customHeight="1">
      <c r="A103" s="34">
        <v>68</v>
      </c>
      <c r="B103" s="34" t="s">
        <v>370</v>
      </c>
      <c r="C103" s="34"/>
      <c r="D103" s="34"/>
      <c r="E103" s="34" t="s">
        <v>823</v>
      </c>
      <c r="F103" s="46">
        <f t="shared" si="1"/>
        <v>595</v>
      </c>
      <c r="G103" s="34"/>
      <c r="H103" s="34"/>
      <c r="I103" s="34">
        <v>1</v>
      </c>
      <c r="J103" s="46">
        <v>595</v>
      </c>
      <c r="K103" s="34">
        <v>1</v>
      </c>
      <c r="L103" s="46">
        <v>595</v>
      </c>
    </row>
    <row r="104" spans="1:12" ht="18" customHeight="1">
      <c r="A104" s="34">
        <v>69</v>
      </c>
      <c r="B104" s="34" t="s">
        <v>371</v>
      </c>
      <c r="C104" s="34"/>
      <c r="D104" s="34"/>
      <c r="E104" s="34" t="s">
        <v>823</v>
      </c>
      <c r="F104" s="46">
        <f t="shared" si="1"/>
        <v>85</v>
      </c>
      <c r="G104" s="34"/>
      <c r="H104" s="34"/>
      <c r="I104" s="34">
        <v>1</v>
      </c>
      <c r="J104" s="46">
        <v>85</v>
      </c>
      <c r="K104" s="34">
        <v>1</v>
      </c>
      <c r="L104" s="46">
        <v>85</v>
      </c>
    </row>
    <row r="105" spans="1:12" ht="18" customHeight="1">
      <c r="A105" s="34">
        <v>70</v>
      </c>
      <c r="B105" s="34" t="s">
        <v>372</v>
      </c>
      <c r="C105" s="34"/>
      <c r="D105" s="34"/>
      <c r="E105" s="34" t="s">
        <v>823</v>
      </c>
      <c r="F105" s="46">
        <f t="shared" si="1"/>
        <v>46</v>
      </c>
      <c r="G105" s="34"/>
      <c r="H105" s="34"/>
      <c r="I105" s="34">
        <v>1</v>
      </c>
      <c r="J105" s="46">
        <v>46</v>
      </c>
      <c r="K105" s="34">
        <v>1</v>
      </c>
      <c r="L105" s="46">
        <v>46</v>
      </c>
    </row>
    <row r="106" spans="1:12" ht="18" customHeight="1">
      <c r="A106" s="34">
        <v>71</v>
      </c>
      <c r="B106" s="34" t="s">
        <v>373</v>
      </c>
      <c r="C106" s="34"/>
      <c r="D106" s="34"/>
      <c r="E106" s="34" t="s">
        <v>823</v>
      </c>
      <c r="F106" s="46">
        <f t="shared" si="1"/>
        <v>34</v>
      </c>
      <c r="G106" s="34"/>
      <c r="H106" s="34"/>
      <c r="I106" s="34">
        <v>1</v>
      </c>
      <c r="J106" s="46">
        <v>34</v>
      </c>
      <c r="K106" s="34">
        <v>1</v>
      </c>
      <c r="L106" s="46">
        <v>34</v>
      </c>
    </row>
    <row r="107" spans="1:12" ht="18" customHeight="1">
      <c r="A107" s="34">
        <v>72</v>
      </c>
      <c r="B107" s="34" t="s">
        <v>374</v>
      </c>
      <c r="C107" s="34"/>
      <c r="D107" s="34"/>
      <c r="E107" s="34" t="s">
        <v>823</v>
      </c>
      <c r="F107" s="46">
        <f t="shared" si="1"/>
        <v>12</v>
      </c>
      <c r="G107" s="34"/>
      <c r="H107" s="34"/>
      <c r="I107" s="34">
        <v>2</v>
      </c>
      <c r="J107" s="46">
        <v>24</v>
      </c>
      <c r="K107" s="34">
        <v>2</v>
      </c>
      <c r="L107" s="46">
        <v>24</v>
      </c>
    </row>
    <row r="108" spans="1:12" ht="18" customHeight="1">
      <c r="A108" s="34">
        <v>73</v>
      </c>
      <c r="B108" s="34" t="s">
        <v>375</v>
      </c>
      <c r="C108" s="34"/>
      <c r="D108" s="34"/>
      <c r="E108" s="34" t="s">
        <v>823</v>
      </c>
      <c r="F108" s="46">
        <f t="shared" si="1"/>
        <v>3</v>
      </c>
      <c r="G108" s="34"/>
      <c r="H108" s="34"/>
      <c r="I108" s="34">
        <v>11</v>
      </c>
      <c r="J108" s="46">
        <v>33</v>
      </c>
      <c r="K108" s="34">
        <v>11</v>
      </c>
      <c r="L108" s="46">
        <v>33</v>
      </c>
    </row>
    <row r="109" spans="1:12" ht="18" customHeight="1">
      <c r="A109" s="34">
        <v>74</v>
      </c>
      <c r="B109" s="34" t="s">
        <v>376</v>
      </c>
      <c r="C109" s="34"/>
      <c r="D109" s="34"/>
      <c r="E109" s="34" t="s">
        <v>823</v>
      </c>
      <c r="F109" s="46">
        <f t="shared" si="1"/>
        <v>95</v>
      </c>
      <c r="G109" s="34"/>
      <c r="H109" s="34"/>
      <c r="I109" s="34">
        <v>1</v>
      </c>
      <c r="J109" s="46">
        <v>95</v>
      </c>
      <c r="K109" s="34">
        <v>1</v>
      </c>
      <c r="L109" s="46">
        <v>95</v>
      </c>
    </row>
    <row r="110" spans="1:12" ht="18" customHeight="1">
      <c r="A110" s="34">
        <v>75</v>
      </c>
      <c r="B110" s="34" t="s">
        <v>377</v>
      </c>
      <c r="C110" s="34"/>
      <c r="D110" s="34"/>
      <c r="E110" s="34" t="s">
        <v>823</v>
      </c>
      <c r="F110" s="46">
        <f t="shared" si="1"/>
        <v>183</v>
      </c>
      <c r="G110" s="34"/>
      <c r="H110" s="34"/>
      <c r="I110" s="34">
        <v>1</v>
      </c>
      <c r="J110" s="46">
        <v>183</v>
      </c>
      <c r="K110" s="34">
        <v>1</v>
      </c>
      <c r="L110" s="46">
        <v>183</v>
      </c>
    </row>
    <row r="111" spans="1:12" ht="18" customHeight="1">
      <c r="A111" s="34">
        <v>76</v>
      </c>
      <c r="B111" s="34" t="s">
        <v>378</v>
      </c>
      <c r="C111" s="34"/>
      <c r="D111" s="34"/>
      <c r="E111" s="34" t="s">
        <v>823</v>
      </c>
      <c r="F111" s="46">
        <f t="shared" si="1"/>
        <v>85</v>
      </c>
      <c r="G111" s="34"/>
      <c r="H111" s="34"/>
      <c r="I111" s="34">
        <v>2</v>
      </c>
      <c r="J111" s="46">
        <v>170</v>
      </c>
      <c r="K111" s="34">
        <v>2</v>
      </c>
      <c r="L111" s="46">
        <v>170</v>
      </c>
    </row>
    <row r="112" spans="1:12" ht="18" customHeight="1">
      <c r="A112" s="34">
        <v>77</v>
      </c>
      <c r="B112" s="34" t="s">
        <v>343</v>
      </c>
      <c r="C112" s="34"/>
      <c r="D112" s="34"/>
      <c r="E112" s="34" t="s">
        <v>823</v>
      </c>
      <c r="F112" s="46">
        <f t="shared" si="1"/>
        <v>31</v>
      </c>
      <c r="G112" s="34"/>
      <c r="H112" s="34"/>
      <c r="I112" s="34">
        <v>1</v>
      </c>
      <c r="J112" s="46">
        <v>31</v>
      </c>
      <c r="K112" s="34">
        <v>1</v>
      </c>
      <c r="L112" s="46">
        <v>31</v>
      </c>
    </row>
    <row r="113" spans="1:12" ht="18" customHeight="1">
      <c r="A113" s="34">
        <v>78</v>
      </c>
      <c r="B113" s="34" t="s">
        <v>379</v>
      </c>
      <c r="C113" s="34"/>
      <c r="D113" s="34"/>
      <c r="E113" s="34" t="s">
        <v>823</v>
      </c>
      <c r="F113" s="46">
        <f t="shared" si="1"/>
        <v>55</v>
      </c>
      <c r="G113" s="34"/>
      <c r="H113" s="34"/>
      <c r="I113" s="34">
        <v>1</v>
      </c>
      <c r="J113" s="46">
        <v>55</v>
      </c>
      <c r="K113" s="34">
        <v>1</v>
      </c>
      <c r="L113" s="46">
        <v>55</v>
      </c>
    </row>
    <row r="114" spans="1:12" ht="18" customHeight="1">
      <c r="A114" s="34">
        <v>79</v>
      </c>
      <c r="B114" s="34" t="s">
        <v>371</v>
      </c>
      <c r="C114" s="34"/>
      <c r="D114" s="34"/>
      <c r="E114" s="34" t="s">
        <v>823</v>
      </c>
      <c r="F114" s="46">
        <f t="shared" si="1"/>
        <v>95</v>
      </c>
      <c r="G114" s="34"/>
      <c r="H114" s="34"/>
      <c r="I114" s="34">
        <v>1</v>
      </c>
      <c r="J114" s="46">
        <v>95</v>
      </c>
      <c r="K114" s="34">
        <v>1</v>
      </c>
      <c r="L114" s="46">
        <v>95</v>
      </c>
    </row>
    <row r="115" spans="1:12" ht="18" customHeight="1">
      <c r="A115" s="34">
        <v>80</v>
      </c>
      <c r="B115" s="34" t="s">
        <v>380</v>
      </c>
      <c r="C115" s="34"/>
      <c r="D115" s="34"/>
      <c r="E115" s="34" t="s">
        <v>823</v>
      </c>
      <c r="F115" s="46">
        <f t="shared" si="1"/>
        <v>25</v>
      </c>
      <c r="G115" s="34"/>
      <c r="H115" s="34"/>
      <c r="I115" s="34">
        <v>1</v>
      </c>
      <c r="J115" s="46">
        <v>25</v>
      </c>
      <c r="K115" s="34">
        <v>1</v>
      </c>
      <c r="L115" s="46">
        <v>25</v>
      </c>
    </row>
    <row r="116" spans="1:12" ht="18" customHeight="1" thickBot="1">
      <c r="A116" s="34">
        <v>81</v>
      </c>
      <c r="B116" s="40" t="s">
        <v>381</v>
      </c>
      <c r="C116" s="40"/>
      <c r="D116" s="40"/>
      <c r="E116" s="34" t="s">
        <v>823</v>
      </c>
      <c r="F116" s="46">
        <f t="shared" si="1"/>
        <v>770</v>
      </c>
      <c r="G116" s="40"/>
      <c r="H116" s="40"/>
      <c r="I116" s="40">
        <v>1</v>
      </c>
      <c r="J116" s="45">
        <v>770</v>
      </c>
      <c r="K116" s="40">
        <v>1</v>
      </c>
      <c r="L116" s="45">
        <v>770</v>
      </c>
    </row>
    <row r="117" spans="1:12" ht="18" customHeight="1" thickBot="1">
      <c r="A117" s="74"/>
      <c r="B117" s="92" t="s">
        <v>382</v>
      </c>
      <c r="C117" s="78"/>
      <c r="D117" s="77"/>
      <c r="E117" s="78"/>
      <c r="F117" s="79"/>
      <c r="G117" s="78"/>
      <c r="H117" s="77"/>
      <c r="I117" s="78">
        <f>SUM(I93:I116)+I91+I62+I32</f>
        <v>355.5</v>
      </c>
      <c r="J117" s="79">
        <f>SUM(J93:J116)+J91+J62+J32</f>
        <v>26568</v>
      </c>
      <c r="K117" s="78">
        <f>SUM(K93:K116)+K91+K62+K32</f>
        <v>355.5</v>
      </c>
      <c r="L117" s="79">
        <f>SUM(L93:L116)+L91+L62+L32</f>
        <v>26568</v>
      </c>
    </row>
    <row r="118" spans="1:12" ht="24" customHeight="1" thickBot="1">
      <c r="A118" s="41"/>
      <c r="B118" s="48" t="s">
        <v>208</v>
      </c>
      <c r="C118" s="41"/>
      <c r="D118" s="41"/>
      <c r="E118" s="41"/>
      <c r="F118" s="47"/>
      <c r="G118" s="41"/>
      <c r="H118" s="41"/>
      <c r="I118" s="41">
        <f>SUM(I93:I117)</f>
        <v>405.5</v>
      </c>
      <c r="J118" s="47">
        <f>SUM(J93:J117)</f>
        <v>32560</v>
      </c>
      <c r="K118" s="41">
        <f>SUM(K93:K117)</f>
        <v>405.5</v>
      </c>
      <c r="L118" s="47">
        <f>SUM(L93:L117)</f>
        <v>32560</v>
      </c>
    </row>
    <row r="119" spans="1:12" ht="18" customHeight="1" thickBot="1">
      <c r="A119" s="60"/>
      <c r="B119" s="91">
        <v>2</v>
      </c>
      <c r="C119" s="38">
        <v>3</v>
      </c>
      <c r="D119" s="38">
        <v>4</v>
      </c>
      <c r="E119" s="103">
        <v>5</v>
      </c>
      <c r="F119" s="38">
        <v>6</v>
      </c>
      <c r="G119" s="38">
        <v>7</v>
      </c>
      <c r="H119" s="38">
        <v>8</v>
      </c>
      <c r="I119" s="38">
        <v>11</v>
      </c>
      <c r="J119" s="39">
        <v>12</v>
      </c>
      <c r="K119" s="38">
        <v>11</v>
      </c>
      <c r="L119" s="39">
        <v>12</v>
      </c>
    </row>
    <row r="120" spans="1:13" ht="18" customHeight="1">
      <c r="A120" s="83"/>
      <c r="B120" s="93" t="s">
        <v>386</v>
      </c>
      <c r="C120" s="84"/>
      <c r="D120" s="84"/>
      <c r="E120" s="97" t="s">
        <v>825</v>
      </c>
      <c r="F120" s="84"/>
      <c r="G120" s="84"/>
      <c r="H120" s="84"/>
      <c r="I120" s="84"/>
      <c r="J120" s="85"/>
      <c r="K120" s="84"/>
      <c r="L120" s="85"/>
      <c r="M120" s="94"/>
    </row>
    <row r="121" spans="1:12" ht="18" customHeight="1">
      <c r="A121" s="34">
        <v>82</v>
      </c>
      <c r="B121" s="34" t="s">
        <v>343</v>
      </c>
      <c r="C121" s="34"/>
      <c r="D121" s="34"/>
      <c r="E121" s="34" t="s">
        <v>823</v>
      </c>
      <c r="F121" s="46">
        <f aca="true" t="shared" si="2" ref="F121:F127">L121/K121</f>
        <v>18</v>
      </c>
      <c r="G121" s="34"/>
      <c r="H121" s="34"/>
      <c r="I121" s="34">
        <v>2</v>
      </c>
      <c r="J121" s="46">
        <v>36</v>
      </c>
      <c r="K121" s="34">
        <v>2</v>
      </c>
      <c r="L121" s="46">
        <v>36</v>
      </c>
    </row>
    <row r="122" spans="1:12" ht="18" customHeight="1">
      <c r="A122" s="34">
        <v>83</v>
      </c>
      <c r="B122" s="34" t="s">
        <v>383</v>
      </c>
      <c r="C122" s="34"/>
      <c r="D122" s="34"/>
      <c r="E122" s="34" t="s">
        <v>823</v>
      </c>
      <c r="F122" s="46">
        <f t="shared" si="2"/>
        <v>3</v>
      </c>
      <c r="G122" s="34"/>
      <c r="H122" s="34"/>
      <c r="I122" s="34">
        <v>1</v>
      </c>
      <c r="J122" s="46">
        <v>3</v>
      </c>
      <c r="K122" s="34">
        <v>1</v>
      </c>
      <c r="L122" s="46">
        <v>3</v>
      </c>
    </row>
    <row r="123" spans="1:12" ht="18" customHeight="1">
      <c r="A123" s="34">
        <v>84</v>
      </c>
      <c r="B123" s="34" t="s">
        <v>352</v>
      </c>
      <c r="C123" s="34"/>
      <c r="D123" s="34"/>
      <c r="E123" s="34" t="s">
        <v>823</v>
      </c>
      <c r="F123" s="46">
        <f t="shared" si="2"/>
        <v>11</v>
      </c>
      <c r="G123" s="34"/>
      <c r="H123" s="34"/>
      <c r="I123" s="34">
        <v>5</v>
      </c>
      <c r="J123" s="46">
        <v>55</v>
      </c>
      <c r="K123" s="34">
        <v>5</v>
      </c>
      <c r="L123" s="46">
        <v>55</v>
      </c>
    </row>
    <row r="124" spans="1:12" ht="18" customHeight="1">
      <c r="A124" s="34">
        <v>85</v>
      </c>
      <c r="B124" s="34" t="s">
        <v>384</v>
      </c>
      <c r="C124" s="34"/>
      <c r="D124" s="34"/>
      <c r="E124" s="34" t="s">
        <v>823</v>
      </c>
      <c r="F124" s="46">
        <f t="shared" si="2"/>
        <v>240</v>
      </c>
      <c r="G124" s="34"/>
      <c r="H124" s="34"/>
      <c r="I124" s="34">
        <v>1</v>
      </c>
      <c r="J124" s="46">
        <v>240</v>
      </c>
      <c r="K124" s="34">
        <v>1</v>
      </c>
      <c r="L124" s="46">
        <v>240</v>
      </c>
    </row>
    <row r="125" spans="1:12" ht="18" customHeight="1">
      <c r="A125" s="34">
        <v>86</v>
      </c>
      <c r="B125" s="34" t="s">
        <v>384</v>
      </c>
      <c r="C125" s="34"/>
      <c r="D125" s="34"/>
      <c r="E125" s="34" t="s">
        <v>823</v>
      </c>
      <c r="F125" s="46">
        <f t="shared" si="2"/>
        <v>59</v>
      </c>
      <c r="G125" s="34"/>
      <c r="H125" s="34"/>
      <c r="I125" s="34">
        <v>2</v>
      </c>
      <c r="J125" s="46">
        <v>118</v>
      </c>
      <c r="K125" s="34">
        <v>2</v>
      </c>
      <c r="L125" s="46">
        <v>118</v>
      </c>
    </row>
    <row r="126" spans="1:12" ht="18" customHeight="1">
      <c r="A126" s="34">
        <v>87</v>
      </c>
      <c r="B126" s="34" t="s">
        <v>209</v>
      </c>
      <c r="C126" s="34"/>
      <c r="D126" s="34"/>
      <c r="E126" s="34" t="s">
        <v>823</v>
      </c>
      <c r="F126" s="46">
        <f t="shared" si="2"/>
        <v>145</v>
      </c>
      <c r="G126" s="34"/>
      <c r="H126" s="34"/>
      <c r="I126" s="34">
        <v>1</v>
      </c>
      <c r="J126" s="46">
        <v>145</v>
      </c>
      <c r="K126" s="34">
        <v>1</v>
      </c>
      <c r="L126" s="46">
        <v>145</v>
      </c>
    </row>
    <row r="127" spans="1:12" ht="18" customHeight="1" thickBot="1">
      <c r="A127" s="40">
        <v>88</v>
      </c>
      <c r="B127" s="40" t="s">
        <v>369</v>
      </c>
      <c r="C127" s="40"/>
      <c r="D127" s="40"/>
      <c r="E127" s="34" t="s">
        <v>823</v>
      </c>
      <c r="F127" s="46">
        <f t="shared" si="2"/>
        <v>28</v>
      </c>
      <c r="G127" s="40"/>
      <c r="H127" s="40"/>
      <c r="I127" s="40">
        <v>1</v>
      </c>
      <c r="J127" s="45">
        <v>28</v>
      </c>
      <c r="K127" s="40">
        <v>1</v>
      </c>
      <c r="L127" s="45">
        <v>28</v>
      </c>
    </row>
    <row r="128" spans="1:12" ht="18" customHeight="1" thickBot="1">
      <c r="A128" s="76"/>
      <c r="B128" s="80" t="s">
        <v>385</v>
      </c>
      <c r="C128" s="80"/>
      <c r="D128" s="80"/>
      <c r="E128" s="80"/>
      <c r="F128" s="81"/>
      <c r="G128" s="80"/>
      <c r="H128" s="80"/>
      <c r="I128" s="80">
        <f>SUM(I121:I127)</f>
        <v>13</v>
      </c>
      <c r="J128" s="82">
        <f>SUM(J121:J127)</f>
        <v>625</v>
      </c>
      <c r="K128" s="80">
        <f>SUM(K121:K127)</f>
        <v>13</v>
      </c>
      <c r="L128" s="82">
        <f>SUM(L121:L127)</f>
        <v>625</v>
      </c>
    </row>
    <row r="129" spans="1:12" ht="24" customHeight="1">
      <c r="A129" s="23"/>
      <c r="B129" s="23" t="s">
        <v>387</v>
      </c>
      <c r="C129" s="23"/>
      <c r="D129" s="23"/>
      <c r="E129" s="23"/>
      <c r="F129" s="43"/>
      <c r="G129" s="23"/>
      <c r="H129" s="23"/>
      <c r="I129" s="23">
        <f>I128+I117</f>
        <v>368.5</v>
      </c>
      <c r="J129" s="43">
        <f>J128+J117</f>
        <v>27193</v>
      </c>
      <c r="K129" s="23">
        <f>K128+K117</f>
        <v>368.5</v>
      </c>
      <c r="L129" s="43">
        <f>L128+L117</f>
        <v>27193</v>
      </c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.75">
      <c r="A131" s="2"/>
      <c r="B131" s="2" t="s">
        <v>287</v>
      </c>
      <c r="C131" s="2" t="s">
        <v>176</v>
      </c>
      <c r="D131" s="2"/>
      <c r="E131" s="2"/>
      <c r="F131" s="15">
        <v>88</v>
      </c>
      <c r="G131" s="15" t="s">
        <v>406</v>
      </c>
      <c r="H131" s="2"/>
      <c r="I131" s="2"/>
      <c r="J131" s="2"/>
      <c r="K131" s="2"/>
      <c r="L131" s="2"/>
    </row>
    <row r="132" spans="1:12" ht="17.25" customHeight="1">
      <c r="A132" s="2"/>
      <c r="B132" s="2"/>
      <c r="C132" s="2"/>
      <c r="D132" s="2"/>
      <c r="E132" s="2"/>
      <c r="F132" s="511" t="s">
        <v>288</v>
      </c>
      <c r="G132" s="511"/>
      <c r="H132" s="511"/>
      <c r="I132" s="2"/>
      <c r="J132" s="2"/>
      <c r="K132" s="2"/>
      <c r="L132" s="2"/>
    </row>
    <row r="133" spans="1:12" ht="15.75">
      <c r="A133" s="2"/>
      <c r="B133" s="2"/>
      <c r="C133" s="2" t="s">
        <v>177</v>
      </c>
      <c r="D133" s="2"/>
      <c r="E133" s="2"/>
      <c r="F133" s="2"/>
      <c r="G133" s="15">
        <f>I129</f>
        <v>368.5</v>
      </c>
      <c r="H133" s="2"/>
      <c r="I133" s="2"/>
      <c r="J133" s="2"/>
      <c r="K133" s="2"/>
      <c r="L133" s="2"/>
    </row>
    <row r="134" spans="1:12" ht="15" customHeight="1">
      <c r="A134" s="2"/>
      <c r="B134" s="2"/>
      <c r="C134" s="2"/>
      <c r="D134" s="2"/>
      <c r="E134" s="2"/>
      <c r="F134" s="2"/>
      <c r="G134" s="2"/>
      <c r="H134" s="25"/>
      <c r="I134" s="2"/>
      <c r="J134" s="2"/>
      <c r="K134" s="2"/>
      <c r="L134" s="2"/>
    </row>
    <row r="135" spans="1:12" ht="18" customHeight="1">
      <c r="A135" s="2"/>
      <c r="B135" s="2"/>
      <c r="C135" s="513" t="s">
        <v>178</v>
      </c>
      <c r="D135" s="513"/>
      <c r="E135" s="513"/>
      <c r="F135" s="52">
        <f>L129</f>
        <v>27193</v>
      </c>
      <c r="G135" s="514" t="s">
        <v>407</v>
      </c>
      <c r="H135" s="515"/>
      <c r="I135" s="515"/>
      <c r="J135" s="515"/>
      <c r="K135" s="515"/>
      <c r="L135" s="515"/>
    </row>
    <row r="136" spans="1:12" ht="16.5" customHeight="1">
      <c r="A136" s="2"/>
      <c r="B136" s="2"/>
      <c r="C136" s="2"/>
      <c r="D136" s="2"/>
      <c r="E136" s="2"/>
      <c r="F136" s="2"/>
      <c r="G136" s="16"/>
      <c r="H136" s="511" t="s">
        <v>288</v>
      </c>
      <c r="I136" s="511"/>
      <c r="J136" s="511"/>
      <c r="K136" s="2"/>
      <c r="L136" s="2"/>
    </row>
    <row r="137" ht="15.75">
      <c r="A137" s="90" t="s">
        <v>399</v>
      </c>
    </row>
    <row r="138" ht="15.75">
      <c r="A138" s="90" t="s">
        <v>400</v>
      </c>
    </row>
    <row r="139" ht="15.75">
      <c r="A139" s="90" t="s">
        <v>401</v>
      </c>
    </row>
    <row r="140" ht="15.75">
      <c r="A140" s="90" t="s">
        <v>402</v>
      </c>
    </row>
    <row r="141" ht="15.75">
      <c r="A141" s="90" t="s">
        <v>403</v>
      </c>
    </row>
    <row r="142" ht="15.75">
      <c r="A142" s="90" t="s">
        <v>402</v>
      </c>
    </row>
    <row r="143" ht="15.75">
      <c r="A143" s="90" t="s">
        <v>404</v>
      </c>
    </row>
    <row r="144" ht="15.75">
      <c r="A144" s="90" t="s">
        <v>405</v>
      </c>
    </row>
    <row r="145" spans="2:12" ht="18">
      <c r="B145" s="2" t="s">
        <v>170</v>
      </c>
      <c r="C145" s="2"/>
      <c r="D145" s="2"/>
      <c r="E145" s="2"/>
      <c r="F145" s="5">
        <v>1</v>
      </c>
      <c r="G145" s="24" t="s">
        <v>211</v>
      </c>
      <c r="H145" s="44">
        <v>88</v>
      </c>
      <c r="I145" s="2" t="s">
        <v>202</v>
      </c>
      <c r="J145" s="2"/>
      <c r="K145" s="2"/>
      <c r="L145" s="2"/>
    </row>
    <row r="146" spans="1:12" ht="15">
      <c r="A146" s="2" t="s">
        <v>201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2" t="s">
        <v>171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/>
      <c r="B148" s="2" t="s">
        <v>172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/>
      <c r="I149" s="2"/>
      <c r="J149" s="2"/>
      <c r="K149" s="2"/>
      <c r="L149" s="2"/>
    </row>
    <row r="150" spans="1:12" ht="15.75">
      <c r="A150" s="90" t="s">
        <v>404</v>
      </c>
      <c r="J150" s="2"/>
      <c r="K150" s="2"/>
      <c r="L150" s="2"/>
    </row>
    <row r="151" spans="1:12" ht="15.75">
      <c r="A151" s="90" t="s">
        <v>405</v>
      </c>
      <c r="J151" s="2"/>
      <c r="K151" s="2"/>
      <c r="L151" s="2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</sheetData>
  <sheetProtection/>
  <mergeCells count="19">
    <mergeCell ref="C6:H6"/>
    <mergeCell ref="B7:K7"/>
    <mergeCell ref="H21:J21"/>
    <mergeCell ref="B25:C25"/>
    <mergeCell ref="D25:E25"/>
    <mergeCell ref="F25:F27"/>
    <mergeCell ref="G25:H25"/>
    <mergeCell ref="I25:J26"/>
    <mergeCell ref="K25:L26"/>
    <mergeCell ref="B26:B27"/>
    <mergeCell ref="H136:J136"/>
    <mergeCell ref="H26:H27"/>
    <mergeCell ref="F132:H132"/>
    <mergeCell ref="C135:E135"/>
    <mergeCell ref="G135:L135"/>
    <mergeCell ref="C26:C27"/>
    <mergeCell ref="D26:D27"/>
    <mergeCell ref="E26:E27"/>
    <mergeCell ref="G26:G27"/>
  </mergeCells>
  <printOptions/>
  <pageMargins left="0.75" right="0.75" top="1" bottom="1" header="0.5" footer="0.5"/>
  <pageSetup horizontalDpi="600" verticalDpi="600" orientation="landscape" paperSize="9" scale="82" r:id="rId1"/>
  <rowBreaks count="4" manualBreakCount="4">
    <brk id="32" max="255" man="1"/>
    <brk id="62" max="12" man="1"/>
    <brk id="91" max="12" man="1"/>
    <brk id="11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9"/>
  <sheetViews>
    <sheetView view="pageBreakPreview" zoomScale="90" zoomScaleNormal="75" zoomScaleSheetLayoutView="90" zoomScalePageLayoutView="0" workbookViewId="0" topLeftCell="A22">
      <selection activeCell="A1" sqref="A1:IV16384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13.00390625" style="0" customWidth="1"/>
    <col min="4" max="4" width="11.28125" style="0" customWidth="1"/>
    <col min="5" max="6" width="11.421875" style="0" customWidth="1"/>
    <col min="7" max="7" width="9.57421875" style="0" customWidth="1"/>
    <col min="8" max="8" width="9.28125" style="0" customWidth="1"/>
    <col min="9" max="9" width="8.8515625" style="0" customWidth="1"/>
    <col min="10" max="10" width="13.28125" style="0" customWidth="1"/>
    <col min="11" max="11" width="7.57421875" style="0" customWidth="1"/>
    <col min="12" max="12" width="12.7109375" style="0" customWidth="1"/>
  </cols>
  <sheetData>
    <row r="1" spans="2:10" ht="20.25" customHeight="1">
      <c r="B1" s="5" t="s">
        <v>225</v>
      </c>
      <c r="C1" s="5" t="s">
        <v>867</v>
      </c>
      <c r="J1" t="s">
        <v>227</v>
      </c>
    </row>
    <row r="2" spans="2:9" ht="17.25" customHeight="1" thickBot="1">
      <c r="B2" s="1" t="s">
        <v>226</v>
      </c>
      <c r="D2" s="28"/>
      <c r="E2" s="28"/>
      <c r="F2" s="28"/>
      <c r="G2" s="28"/>
      <c r="H2" s="28"/>
      <c r="I2" t="s">
        <v>228</v>
      </c>
    </row>
    <row r="3" spans="2:9" ht="15" customHeight="1" thickBot="1">
      <c r="B3" s="2" t="s">
        <v>196</v>
      </c>
      <c r="C3" s="31">
        <v>2147486</v>
      </c>
      <c r="D3" s="4"/>
      <c r="I3" t="s">
        <v>229</v>
      </c>
    </row>
    <row r="4" spans="2:9" ht="18.75">
      <c r="B4" s="366"/>
      <c r="C4" s="30"/>
      <c r="D4" s="27"/>
      <c r="I4" t="s">
        <v>230</v>
      </c>
    </row>
    <row r="5" ht="12.75">
      <c r="B5" s="1" t="s">
        <v>942</v>
      </c>
    </row>
    <row r="6" spans="2:8" ht="22.5" customHeight="1">
      <c r="B6" s="1"/>
      <c r="C6" s="516" t="s">
        <v>180</v>
      </c>
      <c r="D6" s="516"/>
      <c r="E6" s="516"/>
      <c r="F6" s="516"/>
      <c r="G6" s="516"/>
      <c r="H6" s="516"/>
    </row>
    <row r="7" spans="2:11" ht="22.5" customHeight="1">
      <c r="B7" s="517" t="s">
        <v>181</v>
      </c>
      <c r="C7" s="517"/>
      <c r="D7" s="517"/>
      <c r="E7" s="517"/>
      <c r="F7" s="517"/>
      <c r="G7" s="517"/>
      <c r="H7" s="517"/>
      <c r="I7" s="517"/>
      <c r="J7" s="517"/>
      <c r="K7" s="517"/>
    </row>
    <row r="8" ht="12.75">
      <c r="B8" s="1"/>
    </row>
    <row r="9" spans="2:4" ht="20.25">
      <c r="B9" s="2" t="s">
        <v>182</v>
      </c>
      <c r="C9" s="5" t="s">
        <v>941</v>
      </c>
      <c r="D9" s="29"/>
    </row>
    <row r="10" spans="2:3" ht="18">
      <c r="B10" s="2"/>
      <c r="C10" s="5"/>
    </row>
    <row r="11" spans="4:7" ht="18">
      <c r="D11" s="6" t="s">
        <v>233</v>
      </c>
      <c r="G11" s="6"/>
    </row>
    <row r="12" spans="2:11" ht="14.25" customHeight="1">
      <c r="B12" s="2" t="s">
        <v>904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 t="s">
        <v>906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5">
      <c r="B14" s="2" t="s">
        <v>905</v>
      </c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198</v>
      </c>
      <c r="C15" s="2"/>
    </row>
    <row r="16" ht="15">
      <c r="B16" s="345" t="s">
        <v>928</v>
      </c>
    </row>
    <row r="17" spans="3:10" ht="12.75">
      <c r="C17" s="1" t="s">
        <v>927</v>
      </c>
      <c r="J17" s="1"/>
    </row>
    <row r="18" spans="2:4" ht="15">
      <c r="B18" s="22"/>
      <c r="D18" s="204"/>
    </row>
    <row r="19" spans="2:7" ht="12.75">
      <c r="B19" s="1"/>
      <c r="D19" t="s">
        <v>234</v>
      </c>
      <c r="G19" s="344" t="s">
        <v>926</v>
      </c>
    </row>
    <row r="20" spans="4:7" ht="12.75">
      <c r="D20" s="1" t="s">
        <v>393</v>
      </c>
      <c r="G20" s="1" t="s">
        <v>236</v>
      </c>
    </row>
    <row r="21" spans="2:12" ht="18">
      <c r="B21" s="7" t="s">
        <v>922</v>
      </c>
      <c r="C21" s="5"/>
      <c r="D21" s="7"/>
      <c r="E21" s="7"/>
      <c r="F21" s="10"/>
      <c r="G21" s="8"/>
      <c r="H21" s="7"/>
      <c r="I21" s="7"/>
      <c r="J21" s="7"/>
      <c r="K21" s="7"/>
      <c r="L21" s="7"/>
    </row>
    <row r="22" spans="2:12" ht="15.75">
      <c r="B22" s="10" t="s">
        <v>1118</v>
      </c>
      <c r="D22" s="10"/>
      <c r="E22" s="394">
        <v>41214</v>
      </c>
      <c r="F22" s="7"/>
      <c r="G22" s="7"/>
      <c r="H22" s="518"/>
      <c r="I22" s="518"/>
      <c r="J22" s="518"/>
      <c r="K22" s="15"/>
      <c r="L22" s="7"/>
    </row>
    <row r="23" spans="2:12" ht="18">
      <c r="B23" s="7" t="s">
        <v>239</v>
      </c>
      <c r="C23" s="343">
        <v>41227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>
      <c r="B24" s="26" t="s">
        <v>280</v>
      </c>
      <c r="C24" s="343">
        <v>41227</v>
      </c>
      <c r="D24" s="5"/>
      <c r="E24" s="33"/>
      <c r="F24" s="15"/>
      <c r="G24" s="7"/>
      <c r="H24" s="7"/>
      <c r="I24" s="7"/>
      <c r="J24" s="7"/>
      <c r="K24" s="7"/>
      <c r="L24" s="7"/>
    </row>
    <row r="25" spans="2:12" ht="18" customHeight="1" thickBot="1">
      <c r="B25" s="7" t="s">
        <v>281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6.5" customHeight="1">
      <c r="A26" s="541" t="s">
        <v>921</v>
      </c>
      <c r="B26" s="519" t="s">
        <v>185</v>
      </c>
      <c r="C26" s="519"/>
      <c r="D26" s="519" t="s">
        <v>188</v>
      </c>
      <c r="E26" s="519"/>
      <c r="F26" s="519" t="s">
        <v>191</v>
      </c>
      <c r="G26" s="519" t="s">
        <v>284</v>
      </c>
      <c r="H26" s="519"/>
      <c r="I26" s="519" t="s">
        <v>193</v>
      </c>
      <c r="J26" s="519"/>
      <c r="K26" s="519" t="s">
        <v>195</v>
      </c>
      <c r="L26" s="520"/>
    </row>
    <row r="27" spans="1:12" ht="15" customHeight="1">
      <c r="A27" s="542"/>
      <c r="B27" s="512" t="s">
        <v>186</v>
      </c>
      <c r="C27" s="512" t="s">
        <v>187</v>
      </c>
      <c r="D27" s="512" t="s">
        <v>189</v>
      </c>
      <c r="E27" s="512" t="s">
        <v>190</v>
      </c>
      <c r="F27" s="512"/>
      <c r="G27" s="512" t="s">
        <v>192</v>
      </c>
      <c r="H27" s="512" t="s">
        <v>283</v>
      </c>
      <c r="I27" s="512"/>
      <c r="J27" s="512"/>
      <c r="K27" s="512"/>
      <c r="L27" s="521"/>
    </row>
    <row r="28" spans="1:12" ht="26.25" customHeight="1" thickBot="1">
      <c r="A28" s="545"/>
      <c r="B28" s="546"/>
      <c r="C28" s="546"/>
      <c r="D28" s="546"/>
      <c r="E28" s="546"/>
      <c r="F28" s="546"/>
      <c r="G28" s="546"/>
      <c r="H28" s="546"/>
      <c r="I28" s="360" t="s">
        <v>285</v>
      </c>
      <c r="J28" s="360" t="s">
        <v>194</v>
      </c>
      <c r="K28" s="360" t="s">
        <v>285</v>
      </c>
      <c r="L28" s="361" t="s">
        <v>194</v>
      </c>
    </row>
    <row r="29" spans="1:12" ht="15.75" customHeight="1">
      <c r="A29" s="359">
        <v>1</v>
      </c>
      <c r="B29" s="359">
        <v>2</v>
      </c>
      <c r="C29" s="359">
        <v>3</v>
      </c>
      <c r="D29" s="359">
        <v>4</v>
      </c>
      <c r="E29" s="359">
        <v>5</v>
      </c>
      <c r="F29" s="359">
        <v>6</v>
      </c>
      <c r="G29" s="359">
        <v>7</v>
      </c>
      <c r="H29" s="359">
        <v>8</v>
      </c>
      <c r="I29" s="359">
        <v>9</v>
      </c>
      <c r="J29" s="359">
        <v>10</v>
      </c>
      <c r="K29" s="359">
        <v>11</v>
      </c>
      <c r="L29" s="359">
        <v>12</v>
      </c>
    </row>
    <row r="30" spans="1:12" ht="18" customHeight="1">
      <c r="A30" s="14"/>
      <c r="B30" s="42" t="s">
        <v>223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" customHeight="1">
      <c r="A31" s="34">
        <v>1</v>
      </c>
      <c r="B31" s="34" t="s">
        <v>207</v>
      </c>
      <c r="C31" s="34"/>
      <c r="D31" s="34"/>
      <c r="E31" s="34"/>
      <c r="F31" s="46">
        <f>J31/I31</f>
        <v>6</v>
      </c>
      <c r="G31" s="34">
        <v>113</v>
      </c>
      <c r="H31" s="34"/>
      <c r="I31" s="34">
        <v>83</v>
      </c>
      <c r="J31" s="46">
        <v>498</v>
      </c>
      <c r="K31" s="34">
        <v>83</v>
      </c>
      <c r="L31" s="46">
        <v>498</v>
      </c>
    </row>
    <row r="32" spans="1:12" ht="18" customHeight="1">
      <c r="A32" s="34">
        <v>2</v>
      </c>
      <c r="B32" s="34" t="s">
        <v>868</v>
      </c>
      <c r="C32" s="34"/>
      <c r="D32" s="34"/>
      <c r="E32" s="34"/>
      <c r="F32" s="46">
        <f>J32/I32</f>
        <v>15</v>
      </c>
      <c r="G32" s="34">
        <v>113</v>
      </c>
      <c r="H32" s="34"/>
      <c r="I32" s="34">
        <v>1</v>
      </c>
      <c r="J32" s="46">
        <v>15</v>
      </c>
      <c r="K32" s="34">
        <v>1</v>
      </c>
      <c r="L32" s="46">
        <v>15</v>
      </c>
    </row>
    <row r="33" spans="1:12" ht="18" customHeight="1">
      <c r="A33" s="34">
        <v>3</v>
      </c>
      <c r="B33" s="34" t="s">
        <v>869</v>
      </c>
      <c r="C33" s="34"/>
      <c r="D33" s="34"/>
      <c r="E33" s="34"/>
      <c r="F33" s="46">
        <f>J33/I33</f>
        <v>20</v>
      </c>
      <c r="G33" s="34">
        <v>113</v>
      </c>
      <c r="H33" s="34"/>
      <c r="I33" s="34">
        <v>2</v>
      </c>
      <c r="J33" s="46">
        <v>40</v>
      </c>
      <c r="K33" s="34">
        <v>2</v>
      </c>
      <c r="L33" s="46">
        <v>40</v>
      </c>
    </row>
    <row r="34" spans="1:12" ht="23.25" customHeight="1" thickBot="1">
      <c r="A34" s="41"/>
      <c r="B34" s="41" t="s">
        <v>208</v>
      </c>
      <c r="C34" s="41"/>
      <c r="D34" s="41"/>
      <c r="E34" s="41"/>
      <c r="F34" s="41"/>
      <c r="G34" s="41"/>
      <c r="H34" s="41"/>
      <c r="I34" s="41">
        <f>SUM(I31:I33)</f>
        <v>86</v>
      </c>
      <c r="J34" s="47">
        <f>SUM(J31:J33)</f>
        <v>553</v>
      </c>
      <c r="K34" s="41">
        <f>SUM(K31:K33)</f>
        <v>86</v>
      </c>
      <c r="L34" s="47">
        <f>SUM(L31:L33)</f>
        <v>553</v>
      </c>
    </row>
    <row r="35" spans="1:12" ht="18" customHeight="1" thickBot="1">
      <c r="A35" s="37">
        <v>1</v>
      </c>
      <c r="B35" s="38">
        <v>2</v>
      </c>
      <c r="C35" s="38">
        <v>3</v>
      </c>
      <c r="D35" s="38">
        <v>4</v>
      </c>
      <c r="E35" s="38">
        <v>5</v>
      </c>
      <c r="F35" s="38">
        <v>6</v>
      </c>
      <c r="G35" s="38">
        <v>7</v>
      </c>
      <c r="H35" s="38">
        <v>8</v>
      </c>
      <c r="I35" s="38">
        <v>11</v>
      </c>
      <c r="J35" s="39">
        <v>12</v>
      </c>
      <c r="K35" s="38">
        <v>11</v>
      </c>
      <c r="L35" s="39">
        <v>12</v>
      </c>
    </row>
    <row r="36" spans="1:12" ht="18" customHeight="1">
      <c r="A36" s="40">
        <v>4</v>
      </c>
      <c r="B36" s="40" t="s">
        <v>870</v>
      </c>
      <c r="C36" s="40"/>
      <c r="D36" s="40"/>
      <c r="E36" s="40"/>
      <c r="F36" s="45">
        <f>J36/I36</f>
        <v>11</v>
      </c>
      <c r="G36" s="40">
        <v>113</v>
      </c>
      <c r="H36" s="40"/>
      <c r="I36" s="40">
        <v>133</v>
      </c>
      <c r="J36" s="45">
        <v>1463</v>
      </c>
      <c r="K36" s="40">
        <v>133</v>
      </c>
      <c r="L36" s="45">
        <v>1463</v>
      </c>
    </row>
    <row r="37" spans="1:12" ht="18" customHeight="1">
      <c r="A37" s="34">
        <v>5</v>
      </c>
      <c r="B37" s="34" t="s">
        <v>871</v>
      </c>
      <c r="C37" s="34"/>
      <c r="D37" s="34"/>
      <c r="E37" s="34"/>
      <c r="F37" s="46">
        <f>J37/I37</f>
        <v>4</v>
      </c>
      <c r="G37" s="40">
        <v>113</v>
      </c>
      <c r="H37" s="34"/>
      <c r="I37" s="34">
        <v>96</v>
      </c>
      <c r="J37" s="46">
        <v>384</v>
      </c>
      <c r="K37" s="34">
        <v>96</v>
      </c>
      <c r="L37" s="46">
        <v>384</v>
      </c>
    </row>
    <row r="38" spans="1:12" ht="18" customHeight="1">
      <c r="A38" s="34">
        <v>6</v>
      </c>
      <c r="B38" s="34" t="s">
        <v>872</v>
      </c>
      <c r="C38" s="34"/>
      <c r="D38" s="34"/>
      <c r="E38" s="34"/>
      <c r="F38" s="45">
        <f aca="true" t="shared" si="0" ref="F38:F64">J38/I38</f>
        <v>30</v>
      </c>
      <c r="G38" s="40">
        <v>113</v>
      </c>
      <c r="H38" s="34"/>
      <c r="I38" s="34">
        <v>1</v>
      </c>
      <c r="J38" s="46">
        <v>30</v>
      </c>
      <c r="K38" s="34">
        <v>1</v>
      </c>
      <c r="L38" s="46">
        <v>30</v>
      </c>
    </row>
    <row r="39" spans="1:12" ht="18" customHeight="1">
      <c r="A39" s="34">
        <v>7</v>
      </c>
      <c r="B39" s="34" t="s">
        <v>565</v>
      </c>
      <c r="C39" s="34"/>
      <c r="D39" s="34"/>
      <c r="E39" s="34"/>
      <c r="F39" s="46">
        <f t="shared" si="0"/>
        <v>30</v>
      </c>
      <c r="G39" s="40">
        <v>113</v>
      </c>
      <c r="H39" s="34"/>
      <c r="I39" s="34">
        <v>2</v>
      </c>
      <c r="J39" s="46">
        <v>60</v>
      </c>
      <c r="K39" s="34">
        <v>2</v>
      </c>
      <c r="L39" s="46">
        <v>60</v>
      </c>
    </row>
    <row r="40" spans="1:12" ht="18" customHeight="1">
      <c r="A40" s="34">
        <v>8</v>
      </c>
      <c r="B40" s="34" t="s">
        <v>639</v>
      </c>
      <c r="C40" s="34"/>
      <c r="D40" s="34"/>
      <c r="E40" s="34"/>
      <c r="F40" s="45">
        <f t="shared" si="0"/>
        <v>3</v>
      </c>
      <c r="G40" s="40">
        <v>113</v>
      </c>
      <c r="H40" s="34"/>
      <c r="I40" s="34">
        <v>2</v>
      </c>
      <c r="J40" s="46">
        <v>6</v>
      </c>
      <c r="K40" s="34">
        <v>2</v>
      </c>
      <c r="L40" s="46">
        <v>6</v>
      </c>
    </row>
    <row r="41" spans="1:12" ht="18" customHeight="1">
      <c r="A41" s="34">
        <v>9</v>
      </c>
      <c r="B41" s="34" t="s">
        <v>204</v>
      </c>
      <c r="C41" s="34"/>
      <c r="D41" s="34"/>
      <c r="E41" s="34"/>
      <c r="F41" s="46">
        <f t="shared" si="0"/>
        <v>1</v>
      </c>
      <c r="G41" s="40">
        <v>113</v>
      </c>
      <c r="H41" s="34"/>
      <c r="I41" s="34">
        <v>216</v>
      </c>
      <c r="J41" s="46">
        <v>216</v>
      </c>
      <c r="K41" s="34">
        <v>216</v>
      </c>
      <c r="L41" s="46">
        <v>216</v>
      </c>
    </row>
    <row r="42" spans="1:12" ht="18" customHeight="1">
      <c r="A42" s="34">
        <v>10</v>
      </c>
      <c r="B42" s="34" t="s">
        <v>873</v>
      </c>
      <c r="C42" s="34"/>
      <c r="D42" s="34"/>
      <c r="E42" s="34"/>
      <c r="F42" s="45">
        <f t="shared" si="0"/>
        <v>100</v>
      </c>
      <c r="G42" s="40">
        <v>113</v>
      </c>
      <c r="H42" s="34"/>
      <c r="I42" s="34">
        <v>1</v>
      </c>
      <c r="J42" s="46">
        <v>100</v>
      </c>
      <c r="K42" s="34">
        <v>1</v>
      </c>
      <c r="L42" s="46">
        <v>100</v>
      </c>
    </row>
    <row r="43" spans="1:12" ht="18" customHeight="1">
      <c r="A43" s="34">
        <v>11</v>
      </c>
      <c r="B43" s="34" t="s">
        <v>364</v>
      </c>
      <c r="C43" s="34"/>
      <c r="D43" s="34"/>
      <c r="E43" s="34"/>
      <c r="F43" s="46">
        <f t="shared" si="0"/>
        <v>100</v>
      </c>
      <c r="G43" s="40">
        <v>113</v>
      </c>
      <c r="H43" s="34"/>
      <c r="I43" s="34">
        <v>2</v>
      </c>
      <c r="J43" s="46">
        <v>200</v>
      </c>
      <c r="K43" s="34">
        <v>2</v>
      </c>
      <c r="L43" s="46">
        <v>200</v>
      </c>
    </row>
    <row r="44" spans="1:12" ht="18" customHeight="1">
      <c r="A44" s="34">
        <v>12</v>
      </c>
      <c r="B44" s="34" t="s">
        <v>627</v>
      </c>
      <c r="C44" s="34"/>
      <c r="D44" s="34"/>
      <c r="E44" s="34"/>
      <c r="F44" s="45">
        <f t="shared" si="0"/>
        <v>36</v>
      </c>
      <c r="G44" s="40">
        <v>113</v>
      </c>
      <c r="H44" s="34"/>
      <c r="I44" s="34">
        <v>1</v>
      </c>
      <c r="J44" s="46">
        <v>36</v>
      </c>
      <c r="K44" s="34">
        <v>1</v>
      </c>
      <c r="L44" s="46">
        <v>36</v>
      </c>
    </row>
    <row r="45" spans="1:12" ht="18" customHeight="1">
      <c r="A45" s="34">
        <v>13</v>
      </c>
      <c r="B45" s="34" t="s">
        <v>874</v>
      </c>
      <c r="C45" s="34"/>
      <c r="D45" s="34"/>
      <c r="E45" s="34"/>
      <c r="F45" s="46">
        <f t="shared" si="0"/>
        <v>39</v>
      </c>
      <c r="G45" s="40">
        <v>113</v>
      </c>
      <c r="H45" s="34"/>
      <c r="I45" s="34">
        <v>3</v>
      </c>
      <c r="J45" s="46">
        <v>117</v>
      </c>
      <c r="K45" s="34">
        <v>3</v>
      </c>
      <c r="L45" s="46">
        <v>117</v>
      </c>
    </row>
    <row r="46" spans="1:12" ht="18" customHeight="1">
      <c r="A46" s="34">
        <v>14</v>
      </c>
      <c r="B46" s="34" t="s">
        <v>552</v>
      </c>
      <c r="C46" s="34"/>
      <c r="D46" s="34"/>
      <c r="E46" s="34"/>
      <c r="F46" s="45">
        <f t="shared" si="0"/>
        <v>30</v>
      </c>
      <c r="G46" s="40">
        <v>113</v>
      </c>
      <c r="H46" s="34"/>
      <c r="I46" s="34">
        <v>3</v>
      </c>
      <c r="J46" s="46">
        <v>90</v>
      </c>
      <c r="K46" s="34">
        <v>3</v>
      </c>
      <c r="L46" s="46">
        <v>90</v>
      </c>
    </row>
    <row r="47" spans="1:12" ht="18" customHeight="1">
      <c r="A47" s="34">
        <v>15</v>
      </c>
      <c r="B47" s="34" t="s">
        <v>875</v>
      </c>
      <c r="C47" s="34"/>
      <c r="D47" s="34"/>
      <c r="E47" s="34"/>
      <c r="F47" s="46">
        <f t="shared" si="0"/>
        <v>30</v>
      </c>
      <c r="G47" s="40">
        <v>113</v>
      </c>
      <c r="H47" s="34"/>
      <c r="I47" s="34">
        <v>1</v>
      </c>
      <c r="J47" s="46">
        <v>30</v>
      </c>
      <c r="K47" s="34">
        <v>1</v>
      </c>
      <c r="L47" s="46">
        <v>30</v>
      </c>
    </row>
    <row r="48" spans="1:12" ht="18" customHeight="1">
      <c r="A48" s="34">
        <v>16</v>
      </c>
      <c r="B48" s="34" t="s">
        <v>717</v>
      </c>
      <c r="C48" s="34"/>
      <c r="D48" s="34"/>
      <c r="E48" s="34"/>
      <c r="F48" s="45">
        <f t="shared" si="0"/>
        <v>19</v>
      </c>
      <c r="G48" s="40">
        <v>113</v>
      </c>
      <c r="H48" s="34"/>
      <c r="I48" s="34">
        <v>1</v>
      </c>
      <c r="J48" s="46">
        <v>19</v>
      </c>
      <c r="K48" s="34">
        <v>1</v>
      </c>
      <c r="L48" s="46">
        <v>19</v>
      </c>
    </row>
    <row r="49" spans="1:12" ht="18" customHeight="1">
      <c r="A49" s="34">
        <v>17</v>
      </c>
      <c r="B49" s="34" t="s">
        <v>876</v>
      </c>
      <c r="C49" s="34"/>
      <c r="D49" s="34"/>
      <c r="E49" s="34"/>
      <c r="F49" s="46">
        <f t="shared" si="0"/>
        <v>59</v>
      </c>
      <c r="G49" s="40">
        <v>113</v>
      </c>
      <c r="H49" s="34"/>
      <c r="I49" s="34">
        <v>2</v>
      </c>
      <c r="J49" s="46">
        <v>118</v>
      </c>
      <c r="K49" s="34">
        <v>2</v>
      </c>
      <c r="L49" s="46">
        <v>118</v>
      </c>
    </row>
    <row r="50" spans="1:12" ht="18" customHeight="1">
      <c r="A50" s="34">
        <v>18</v>
      </c>
      <c r="B50" s="34" t="s">
        <v>877</v>
      </c>
      <c r="C50" s="34"/>
      <c r="D50" s="34"/>
      <c r="E50" s="34"/>
      <c r="F50" s="45">
        <f t="shared" si="0"/>
        <v>2</v>
      </c>
      <c r="G50" s="40">
        <v>113</v>
      </c>
      <c r="H50" s="34"/>
      <c r="I50" s="34">
        <v>54</v>
      </c>
      <c r="J50" s="46">
        <v>108</v>
      </c>
      <c r="K50" s="34">
        <v>54</v>
      </c>
      <c r="L50" s="46">
        <v>108</v>
      </c>
    </row>
    <row r="51" spans="1:12" ht="18" customHeight="1">
      <c r="A51" s="34">
        <v>19</v>
      </c>
      <c r="B51" s="34" t="s">
        <v>878</v>
      </c>
      <c r="C51" s="34"/>
      <c r="D51" s="34"/>
      <c r="E51" s="34"/>
      <c r="F51" s="46">
        <f t="shared" si="0"/>
        <v>5</v>
      </c>
      <c r="G51" s="40">
        <v>113</v>
      </c>
      <c r="H51" s="34"/>
      <c r="I51" s="34">
        <v>20</v>
      </c>
      <c r="J51" s="46">
        <v>100</v>
      </c>
      <c r="K51" s="34">
        <v>20</v>
      </c>
      <c r="L51" s="46">
        <v>100</v>
      </c>
    </row>
    <row r="52" spans="1:12" ht="18" customHeight="1">
      <c r="A52" s="34">
        <v>20</v>
      </c>
      <c r="B52" s="34" t="s">
        <v>879</v>
      </c>
      <c r="C52" s="34"/>
      <c r="D52" s="34"/>
      <c r="E52" s="34"/>
      <c r="F52" s="45">
        <f t="shared" si="0"/>
        <v>5</v>
      </c>
      <c r="G52" s="40">
        <v>113</v>
      </c>
      <c r="H52" s="34"/>
      <c r="I52" s="34">
        <v>1</v>
      </c>
      <c r="J52" s="46">
        <v>5</v>
      </c>
      <c r="K52" s="34">
        <v>1</v>
      </c>
      <c r="L52" s="46">
        <v>5</v>
      </c>
    </row>
    <row r="53" spans="1:12" ht="18" customHeight="1">
      <c r="A53" s="34">
        <v>21</v>
      </c>
      <c r="B53" s="34" t="s">
        <v>880</v>
      </c>
      <c r="C53" s="34"/>
      <c r="D53" s="34"/>
      <c r="E53" s="34"/>
      <c r="F53" s="46">
        <f t="shared" si="0"/>
        <v>1</v>
      </c>
      <c r="G53" s="40">
        <v>113</v>
      </c>
      <c r="H53" s="34"/>
      <c r="I53" s="34">
        <v>110</v>
      </c>
      <c r="J53" s="46">
        <v>110</v>
      </c>
      <c r="K53" s="34">
        <v>110</v>
      </c>
      <c r="L53" s="46">
        <v>110</v>
      </c>
    </row>
    <row r="54" spans="1:12" ht="18" customHeight="1">
      <c r="A54" s="34">
        <v>22</v>
      </c>
      <c r="B54" s="34" t="s">
        <v>559</v>
      </c>
      <c r="C54" s="34"/>
      <c r="D54" s="34"/>
      <c r="E54" s="34"/>
      <c r="F54" s="45">
        <f t="shared" si="0"/>
        <v>1</v>
      </c>
      <c r="G54" s="40">
        <v>113</v>
      </c>
      <c r="H54" s="34"/>
      <c r="I54" s="34">
        <v>113</v>
      </c>
      <c r="J54" s="46">
        <v>113</v>
      </c>
      <c r="K54" s="34">
        <v>113</v>
      </c>
      <c r="L54" s="46">
        <v>113</v>
      </c>
    </row>
    <row r="55" spans="1:12" ht="18" customHeight="1">
      <c r="A55" s="34">
        <v>23</v>
      </c>
      <c r="B55" s="34" t="s">
        <v>881</v>
      </c>
      <c r="C55" s="34"/>
      <c r="D55" s="34"/>
      <c r="E55" s="34"/>
      <c r="F55" s="46">
        <f t="shared" si="0"/>
        <v>82</v>
      </c>
      <c r="G55" s="40">
        <v>113</v>
      </c>
      <c r="H55" s="34"/>
      <c r="I55" s="34">
        <v>4</v>
      </c>
      <c r="J55" s="46">
        <v>328</v>
      </c>
      <c r="K55" s="34">
        <v>4</v>
      </c>
      <c r="L55" s="46">
        <v>328</v>
      </c>
    </row>
    <row r="56" spans="1:12" ht="18" customHeight="1">
      <c r="A56" s="34">
        <v>24</v>
      </c>
      <c r="B56" s="34" t="s">
        <v>882</v>
      </c>
      <c r="C56" s="34"/>
      <c r="D56" s="34"/>
      <c r="E56" s="34"/>
      <c r="F56" s="45">
        <f t="shared" si="0"/>
        <v>4</v>
      </c>
      <c r="G56" s="40">
        <v>113</v>
      </c>
      <c r="H56" s="34"/>
      <c r="I56" s="34">
        <v>2</v>
      </c>
      <c r="J56" s="46">
        <v>8</v>
      </c>
      <c r="K56" s="34">
        <v>2</v>
      </c>
      <c r="L56" s="46">
        <v>8</v>
      </c>
    </row>
    <row r="57" spans="1:12" ht="18" customHeight="1">
      <c r="A57" s="34">
        <v>25</v>
      </c>
      <c r="B57" s="34" t="s">
        <v>883</v>
      </c>
      <c r="C57" s="34"/>
      <c r="D57" s="34"/>
      <c r="E57" s="34"/>
      <c r="F57" s="46">
        <f t="shared" si="0"/>
        <v>6</v>
      </c>
      <c r="G57" s="40">
        <v>113</v>
      </c>
      <c r="H57" s="34"/>
      <c r="I57" s="34">
        <v>1</v>
      </c>
      <c r="J57" s="46">
        <v>6</v>
      </c>
      <c r="K57" s="34">
        <v>1</v>
      </c>
      <c r="L57" s="46">
        <v>6</v>
      </c>
    </row>
    <row r="58" spans="1:12" ht="18" customHeight="1">
      <c r="A58" s="34">
        <v>26</v>
      </c>
      <c r="B58" s="34" t="s">
        <v>884</v>
      </c>
      <c r="C58" s="34"/>
      <c r="D58" s="34"/>
      <c r="E58" s="34"/>
      <c r="F58" s="45">
        <f t="shared" si="0"/>
        <v>10</v>
      </c>
      <c r="G58" s="40">
        <v>113</v>
      </c>
      <c r="H58" s="34"/>
      <c r="I58" s="34">
        <v>6</v>
      </c>
      <c r="J58" s="46">
        <v>60</v>
      </c>
      <c r="K58" s="34">
        <v>6</v>
      </c>
      <c r="L58" s="46">
        <v>60</v>
      </c>
    </row>
    <row r="59" spans="1:12" ht="18" customHeight="1">
      <c r="A59" s="34">
        <v>27</v>
      </c>
      <c r="B59" s="35" t="s">
        <v>885</v>
      </c>
      <c r="C59" s="36"/>
      <c r="D59" s="36"/>
      <c r="E59" s="36"/>
      <c r="F59" s="46">
        <f t="shared" si="0"/>
        <v>100</v>
      </c>
      <c r="G59" s="40">
        <v>113</v>
      </c>
      <c r="H59" s="36"/>
      <c r="I59" s="34">
        <v>1</v>
      </c>
      <c r="J59" s="46">
        <v>100</v>
      </c>
      <c r="K59" s="34">
        <v>1</v>
      </c>
      <c r="L59" s="46">
        <v>100</v>
      </c>
    </row>
    <row r="60" spans="1:12" ht="18" customHeight="1">
      <c r="A60" s="34">
        <v>28</v>
      </c>
      <c r="B60" s="34" t="s">
        <v>529</v>
      </c>
      <c r="C60" s="34"/>
      <c r="D60" s="34"/>
      <c r="E60" s="34"/>
      <c r="F60" s="45">
        <f t="shared" si="0"/>
        <v>13</v>
      </c>
      <c r="G60" s="40">
        <v>113</v>
      </c>
      <c r="H60" s="34"/>
      <c r="I60" s="34">
        <v>2</v>
      </c>
      <c r="J60" s="46">
        <v>26</v>
      </c>
      <c r="K60" s="34">
        <v>2</v>
      </c>
      <c r="L60" s="46">
        <v>26</v>
      </c>
    </row>
    <row r="61" spans="1:12" ht="18" customHeight="1">
      <c r="A61" s="34">
        <v>29</v>
      </c>
      <c r="B61" s="34" t="s">
        <v>886</v>
      </c>
      <c r="C61" s="34"/>
      <c r="D61" s="34"/>
      <c r="E61" s="34"/>
      <c r="F61" s="46">
        <f t="shared" si="0"/>
        <v>3</v>
      </c>
      <c r="G61" s="40">
        <v>113</v>
      </c>
      <c r="H61" s="34"/>
      <c r="I61" s="34">
        <v>2</v>
      </c>
      <c r="J61" s="46">
        <v>6</v>
      </c>
      <c r="K61" s="34">
        <v>2</v>
      </c>
      <c r="L61" s="46">
        <v>6</v>
      </c>
    </row>
    <row r="62" spans="1:12" ht="18" customHeight="1">
      <c r="A62" s="34">
        <v>30</v>
      </c>
      <c r="B62" s="34" t="s">
        <v>887</v>
      </c>
      <c r="C62" s="34"/>
      <c r="D62" s="34"/>
      <c r="E62" s="34"/>
      <c r="F62" s="45">
        <f t="shared" si="0"/>
        <v>2</v>
      </c>
      <c r="G62" s="40">
        <v>113</v>
      </c>
      <c r="H62" s="34"/>
      <c r="I62" s="34">
        <v>1</v>
      </c>
      <c r="J62" s="46">
        <v>2</v>
      </c>
      <c r="K62" s="34">
        <v>1</v>
      </c>
      <c r="L62" s="46">
        <v>2</v>
      </c>
    </row>
    <row r="63" spans="1:12" ht="18" customHeight="1">
      <c r="A63" s="34">
        <v>31</v>
      </c>
      <c r="B63" s="34" t="s">
        <v>888</v>
      </c>
      <c r="C63" s="34"/>
      <c r="D63" s="34"/>
      <c r="E63" s="34"/>
      <c r="F63" s="46">
        <f t="shared" si="0"/>
        <v>3</v>
      </c>
      <c r="G63" s="40">
        <v>113</v>
      </c>
      <c r="H63" s="34"/>
      <c r="I63" s="34">
        <v>1</v>
      </c>
      <c r="J63" s="46">
        <v>3</v>
      </c>
      <c r="K63" s="34">
        <v>1</v>
      </c>
      <c r="L63" s="46">
        <v>3</v>
      </c>
    </row>
    <row r="64" spans="1:12" ht="18" customHeight="1">
      <c r="A64" s="34">
        <v>32</v>
      </c>
      <c r="B64" s="34" t="s">
        <v>889</v>
      </c>
      <c r="C64" s="34"/>
      <c r="D64" s="34"/>
      <c r="E64" s="34"/>
      <c r="F64" s="45">
        <f t="shared" si="0"/>
        <v>2</v>
      </c>
      <c r="G64" s="40">
        <v>113</v>
      </c>
      <c r="H64" s="34"/>
      <c r="I64" s="34">
        <v>1</v>
      </c>
      <c r="J64" s="46">
        <v>2</v>
      </c>
      <c r="K64" s="34">
        <v>1</v>
      </c>
      <c r="L64" s="46">
        <v>2</v>
      </c>
    </row>
    <row r="65" spans="1:12" ht="25.5" customHeight="1" thickBot="1">
      <c r="A65" s="41"/>
      <c r="B65" s="41" t="s">
        <v>208</v>
      </c>
      <c r="C65" s="41"/>
      <c r="D65" s="41"/>
      <c r="E65" s="41"/>
      <c r="F65" s="47"/>
      <c r="G65" s="41"/>
      <c r="H65" s="41"/>
      <c r="I65" s="41">
        <f>SUM(I36:I64)</f>
        <v>783</v>
      </c>
      <c r="J65" s="47">
        <f>SUM(J36:J64)</f>
        <v>3846</v>
      </c>
      <c r="K65" s="41">
        <f>SUM(K36:K64)</f>
        <v>783</v>
      </c>
      <c r="L65" s="47">
        <f>SUM(L36:L64)</f>
        <v>3846</v>
      </c>
    </row>
    <row r="66" spans="1:12" ht="18" customHeight="1" thickBot="1">
      <c r="A66" s="37">
        <v>1</v>
      </c>
      <c r="B66" s="38">
        <v>2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11</v>
      </c>
      <c r="J66" s="39">
        <v>12</v>
      </c>
      <c r="K66" s="38">
        <v>11</v>
      </c>
      <c r="L66" s="39">
        <v>12</v>
      </c>
    </row>
    <row r="67" spans="1:12" ht="18" customHeight="1">
      <c r="A67" s="34">
        <v>33</v>
      </c>
      <c r="B67" s="34" t="s">
        <v>890</v>
      </c>
      <c r="C67" s="34"/>
      <c r="D67" s="34"/>
      <c r="E67" s="34"/>
      <c r="F67" s="46">
        <f>J67/I67</f>
        <v>3</v>
      </c>
      <c r="G67" s="34">
        <v>113</v>
      </c>
      <c r="H67" s="34"/>
      <c r="I67" s="34">
        <v>29</v>
      </c>
      <c r="J67" s="46">
        <v>87</v>
      </c>
      <c r="K67" s="34">
        <v>29</v>
      </c>
      <c r="L67" s="46">
        <v>87</v>
      </c>
    </row>
    <row r="68" spans="1:12" ht="18" customHeight="1">
      <c r="A68" s="34">
        <v>34</v>
      </c>
      <c r="B68" s="34" t="s">
        <v>891</v>
      </c>
      <c r="C68" s="34"/>
      <c r="D68" s="34"/>
      <c r="E68" s="34"/>
      <c r="F68" s="46">
        <f>J68/I68</f>
        <v>133</v>
      </c>
      <c r="G68" s="34">
        <v>113</v>
      </c>
      <c r="H68" s="34"/>
      <c r="I68" s="34">
        <v>4</v>
      </c>
      <c r="J68" s="46">
        <v>532</v>
      </c>
      <c r="K68" s="34">
        <v>4</v>
      </c>
      <c r="L68" s="46">
        <v>532</v>
      </c>
    </row>
    <row r="69" spans="1:12" ht="18" customHeight="1">
      <c r="A69" s="34">
        <v>35</v>
      </c>
      <c r="B69" s="34" t="s">
        <v>892</v>
      </c>
      <c r="C69" s="34"/>
      <c r="D69" s="34"/>
      <c r="E69" s="34"/>
      <c r="F69" s="46">
        <f>J69/I69</f>
        <v>26</v>
      </c>
      <c r="G69" s="34">
        <v>113</v>
      </c>
      <c r="H69" s="34"/>
      <c r="I69" s="34">
        <v>2</v>
      </c>
      <c r="J69" s="46">
        <v>52</v>
      </c>
      <c r="K69" s="34">
        <v>2</v>
      </c>
      <c r="L69" s="46">
        <v>52</v>
      </c>
    </row>
    <row r="70" spans="1:12" ht="18" customHeight="1">
      <c r="A70" s="34">
        <v>36</v>
      </c>
      <c r="B70" s="34" t="s">
        <v>893</v>
      </c>
      <c r="C70" s="34"/>
      <c r="D70" s="34"/>
      <c r="E70" s="34"/>
      <c r="F70" s="46">
        <f aca="true" t="shared" si="1" ref="F70:F85">J70/I70</f>
        <v>7</v>
      </c>
      <c r="G70" s="34">
        <v>113</v>
      </c>
      <c r="H70" s="34"/>
      <c r="I70" s="34">
        <v>20</v>
      </c>
      <c r="J70" s="46">
        <v>140</v>
      </c>
      <c r="K70" s="34">
        <v>20</v>
      </c>
      <c r="L70" s="46">
        <v>140</v>
      </c>
    </row>
    <row r="71" spans="1:12" ht="18" customHeight="1">
      <c r="A71" s="34">
        <v>37</v>
      </c>
      <c r="B71" s="34" t="s">
        <v>563</v>
      </c>
      <c r="C71" s="34"/>
      <c r="D71" s="34"/>
      <c r="E71" s="34"/>
      <c r="F71" s="46">
        <f t="shared" si="1"/>
        <v>7</v>
      </c>
      <c r="G71" s="34">
        <v>113</v>
      </c>
      <c r="H71" s="34"/>
      <c r="I71" s="34">
        <v>10</v>
      </c>
      <c r="J71" s="46">
        <v>70</v>
      </c>
      <c r="K71" s="34">
        <v>10</v>
      </c>
      <c r="L71" s="46">
        <v>70</v>
      </c>
    </row>
    <row r="72" spans="1:12" ht="18" customHeight="1">
      <c r="A72" s="34">
        <v>38</v>
      </c>
      <c r="B72" s="34" t="s">
        <v>894</v>
      </c>
      <c r="C72" s="34"/>
      <c r="D72" s="34"/>
      <c r="E72" s="34"/>
      <c r="F72" s="46">
        <f t="shared" si="1"/>
        <v>47</v>
      </c>
      <c r="G72" s="34">
        <v>113</v>
      </c>
      <c r="H72" s="34"/>
      <c r="I72" s="34">
        <v>3</v>
      </c>
      <c r="J72" s="46">
        <v>141</v>
      </c>
      <c r="K72" s="34">
        <v>3</v>
      </c>
      <c r="L72" s="46">
        <v>141</v>
      </c>
    </row>
    <row r="73" spans="1:12" ht="18" customHeight="1">
      <c r="A73" s="34">
        <v>39</v>
      </c>
      <c r="B73" s="34" t="s">
        <v>895</v>
      </c>
      <c r="C73" s="34"/>
      <c r="D73" s="34"/>
      <c r="E73" s="34"/>
      <c r="F73" s="46">
        <f t="shared" si="1"/>
        <v>30</v>
      </c>
      <c r="G73" s="34">
        <v>113</v>
      </c>
      <c r="H73" s="34"/>
      <c r="I73" s="34">
        <v>1</v>
      </c>
      <c r="J73" s="46">
        <v>30</v>
      </c>
      <c r="K73" s="34">
        <v>1</v>
      </c>
      <c r="L73" s="46">
        <v>30</v>
      </c>
    </row>
    <row r="74" spans="1:12" ht="18" customHeight="1">
      <c r="A74" s="34">
        <v>40</v>
      </c>
      <c r="B74" s="34" t="s">
        <v>218</v>
      </c>
      <c r="C74" s="34"/>
      <c r="D74" s="34"/>
      <c r="E74" s="34"/>
      <c r="F74" s="46">
        <f t="shared" si="1"/>
        <v>7</v>
      </c>
      <c r="G74" s="34">
        <v>113</v>
      </c>
      <c r="H74" s="34"/>
      <c r="I74" s="34">
        <v>10</v>
      </c>
      <c r="J74" s="46">
        <v>70</v>
      </c>
      <c r="K74" s="34">
        <v>10</v>
      </c>
      <c r="L74" s="46">
        <v>70</v>
      </c>
    </row>
    <row r="75" spans="1:12" ht="18" customHeight="1">
      <c r="A75" s="34">
        <v>41</v>
      </c>
      <c r="B75" s="34" t="s">
        <v>896</v>
      </c>
      <c r="C75" s="34"/>
      <c r="D75" s="34"/>
      <c r="E75" s="34"/>
      <c r="F75" s="46">
        <f t="shared" si="1"/>
        <v>20</v>
      </c>
      <c r="G75" s="34">
        <v>113</v>
      </c>
      <c r="H75" s="34"/>
      <c r="I75" s="34">
        <v>1</v>
      </c>
      <c r="J75" s="46">
        <v>20</v>
      </c>
      <c r="K75" s="34">
        <v>1</v>
      </c>
      <c r="L75" s="46">
        <v>20</v>
      </c>
    </row>
    <row r="76" spans="1:12" ht="18" customHeight="1">
      <c r="A76" s="34">
        <v>42</v>
      </c>
      <c r="B76" s="34" t="s">
        <v>895</v>
      </c>
      <c r="C76" s="34"/>
      <c r="D76" s="34"/>
      <c r="E76" s="34"/>
      <c r="F76" s="46">
        <f t="shared" si="1"/>
        <v>8</v>
      </c>
      <c r="G76" s="34">
        <v>113</v>
      </c>
      <c r="H76" s="34"/>
      <c r="I76" s="34">
        <v>1</v>
      </c>
      <c r="J76" s="46">
        <v>8</v>
      </c>
      <c r="K76" s="34">
        <v>1</v>
      </c>
      <c r="L76" s="46">
        <v>8</v>
      </c>
    </row>
    <row r="77" spans="1:12" ht="18" customHeight="1">
      <c r="A77" s="34">
        <v>43</v>
      </c>
      <c r="B77" s="34" t="s">
        <v>897</v>
      </c>
      <c r="C77" s="34"/>
      <c r="D77" s="34"/>
      <c r="E77" s="34"/>
      <c r="F77" s="46">
        <f t="shared" si="1"/>
        <v>8</v>
      </c>
      <c r="G77" s="34">
        <v>113</v>
      </c>
      <c r="H77" s="34"/>
      <c r="I77" s="34">
        <v>1</v>
      </c>
      <c r="J77" s="46">
        <v>8</v>
      </c>
      <c r="K77" s="34">
        <v>1</v>
      </c>
      <c r="L77" s="46">
        <v>8</v>
      </c>
    </row>
    <row r="78" spans="1:12" ht="18" customHeight="1">
      <c r="A78" s="34">
        <v>44</v>
      </c>
      <c r="B78" s="34" t="s">
        <v>898</v>
      </c>
      <c r="C78" s="34"/>
      <c r="D78" s="34"/>
      <c r="E78" s="34"/>
      <c r="F78" s="46">
        <f t="shared" si="1"/>
        <v>5</v>
      </c>
      <c r="G78" s="34">
        <v>113</v>
      </c>
      <c r="H78" s="34"/>
      <c r="I78" s="34">
        <v>15</v>
      </c>
      <c r="J78" s="46">
        <v>75</v>
      </c>
      <c r="K78" s="34">
        <v>15</v>
      </c>
      <c r="L78" s="46">
        <v>75</v>
      </c>
    </row>
    <row r="79" spans="1:12" ht="18" customHeight="1">
      <c r="A79" s="34">
        <v>45</v>
      </c>
      <c r="B79" s="34" t="s">
        <v>899</v>
      </c>
      <c r="C79" s="34"/>
      <c r="D79" s="34"/>
      <c r="E79" s="34"/>
      <c r="F79" s="46">
        <f t="shared" si="1"/>
        <v>830</v>
      </c>
      <c r="G79" s="34">
        <v>113</v>
      </c>
      <c r="H79" s="34"/>
      <c r="I79" s="34">
        <v>1</v>
      </c>
      <c r="J79" s="46">
        <v>830</v>
      </c>
      <c r="K79" s="34">
        <v>1</v>
      </c>
      <c r="L79" s="46">
        <v>830</v>
      </c>
    </row>
    <row r="80" spans="1:12" ht="18" customHeight="1">
      <c r="A80" s="34">
        <v>46</v>
      </c>
      <c r="B80" s="34" t="s">
        <v>900</v>
      </c>
      <c r="C80" s="34"/>
      <c r="D80" s="34"/>
      <c r="E80" s="34"/>
      <c r="F80" s="46">
        <f t="shared" si="1"/>
        <v>988</v>
      </c>
      <c r="G80" s="34">
        <v>113</v>
      </c>
      <c r="H80" s="34"/>
      <c r="I80" s="34">
        <v>1</v>
      </c>
      <c r="J80" s="46">
        <v>988</v>
      </c>
      <c r="K80" s="34">
        <v>1</v>
      </c>
      <c r="L80" s="46">
        <v>988</v>
      </c>
    </row>
    <row r="81" spans="1:12" ht="18" customHeight="1">
      <c r="A81" s="34">
        <v>47</v>
      </c>
      <c r="B81" s="34" t="s">
        <v>901</v>
      </c>
      <c r="C81" s="34"/>
      <c r="D81" s="34"/>
      <c r="E81" s="34"/>
      <c r="F81" s="46">
        <f t="shared" si="1"/>
        <v>29</v>
      </c>
      <c r="G81" s="34">
        <v>113</v>
      </c>
      <c r="H81" s="34"/>
      <c r="I81" s="34">
        <v>5</v>
      </c>
      <c r="J81" s="46">
        <v>145</v>
      </c>
      <c r="K81" s="34">
        <v>5</v>
      </c>
      <c r="L81" s="46">
        <v>145</v>
      </c>
    </row>
    <row r="82" spans="1:12" ht="18" customHeight="1">
      <c r="A82" s="34">
        <v>48</v>
      </c>
      <c r="B82" s="34" t="s">
        <v>902</v>
      </c>
      <c r="C82" s="34"/>
      <c r="D82" s="34"/>
      <c r="E82" s="34"/>
      <c r="F82" s="46">
        <f t="shared" si="1"/>
        <v>85</v>
      </c>
      <c r="G82" s="34">
        <v>113</v>
      </c>
      <c r="H82" s="34"/>
      <c r="I82" s="34">
        <v>1</v>
      </c>
      <c r="J82" s="46">
        <v>85</v>
      </c>
      <c r="K82" s="34">
        <v>1</v>
      </c>
      <c r="L82" s="46">
        <v>85</v>
      </c>
    </row>
    <row r="83" spans="1:12" ht="18" customHeight="1">
      <c r="A83" s="34">
        <v>49</v>
      </c>
      <c r="B83" s="34" t="s">
        <v>303</v>
      </c>
      <c r="C83" s="34"/>
      <c r="D83" s="34"/>
      <c r="E83" s="34"/>
      <c r="F83" s="46">
        <f t="shared" si="1"/>
        <v>90</v>
      </c>
      <c r="G83" s="34">
        <v>113</v>
      </c>
      <c r="H83" s="34"/>
      <c r="I83" s="34">
        <v>1</v>
      </c>
      <c r="J83" s="46">
        <v>90</v>
      </c>
      <c r="K83" s="34">
        <v>1</v>
      </c>
      <c r="L83" s="46">
        <v>90</v>
      </c>
    </row>
    <row r="84" spans="1:12" ht="18" customHeight="1">
      <c r="A84" s="34">
        <v>50</v>
      </c>
      <c r="B84" s="34" t="s">
        <v>903</v>
      </c>
      <c r="C84" s="34"/>
      <c r="D84" s="34"/>
      <c r="E84" s="34"/>
      <c r="F84" s="46">
        <f t="shared" si="1"/>
        <v>38</v>
      </c>
      <c r="G84" s="34">
        <v>113</v>
      </c>
      <c r="H84" s="34"/>
      <c r="I84" s="34">
        <v>1</v>
      </c>
      <c r="J84" s="46">
        <v>38</v>
      </c>
      <c r="K84" s="34">
        <v>1</v>
      </c>
      <c r="L84" s="46">
        <v>38</v>
      </c>
    </row>
    <row r="85" spans="1:12" ht="18" customHeight="1" thickBot="1">
      <c r="A85" s="34">
        <v>51</v>
      </c>
      <c r="B85" s="34" t="s">
        <v>297</v>
      </c>
      <c r="C85" s="34"/>
      <c r="D85" s="34"/>
      <c r="E85" s="34"/>
      <c r="F85" s="46">
        <f t="shared" si="1"/>
        <v>51</v>
      </c>
      <c r="G85" s="34">
        <v>113</v>
      </c>
      <c r="H85" s="34"/>
      <c r="I85" s="34">
        <v>1</v>
      </c>
      <c r="J85" s="46">
        <v>51</v>
      </c>
      <c r="K85" s="34">
        <v>1</v>
      </c>
      <c r="L85" s="46">
        <v>51</v>
      </c>
    </row>
    <row r="86" spans="1:12" ht="25.5" customHeight="1" thickBot="1">
      <c r="A86" s="201"/>
      <c r="B86" s="211" t="s">
        <v>382</v>
      </c>
      <c r="C86" s="202"/>
      <c r="D86" s="202"/>
      <c r="E86" s="202"/>
      <c r="F86" s="209"/>
      <c r="G86" s="202"/>
      <c r="H86" s="202"/>
      <c r="I86" s="356">
        <f>SUM(I67:I85)+SUM(I36:I64)+SUM(I31:I33)</f>
        <v>977</v>
      </c>
      <c r="J86" s="356">
        <f>SUM(J67:J85)+SUM(J36:J64)+SUM(J31:J33)</f>
        <v>7859</v>
      </c>
      <c r="K86" s="357">
        <v>977</v>
      </c>
      <c r="L86" s="358">
        <v>7859</v>
      </c>
    </row>
    <row r="87" spans="1:12" ht="18" customHeight="1">
      <c r="A87" s="91"/>
      <c r="B87" s="348" t="s">
        <v>938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8" customHeight="1">
      <c r="A88" s="91">
        <v>52</v>
      </c>
      <c r="B88" s="349" t="s">
        <v>929</v>
      </c>
      <c r="C88" s="91"/>
      <c r="D88" s="91"/>
      <c r="E88" s="91"/>
      <c r="F88" s="351">
        <f>J88/I88</f>
        <v>14</v>
      </c>
      <c r="G88" s="362">
        <v>114</v>
      </c>
      <c r="H88" s="91"/>
      <c r="I88" s="350">
        <v>149</v>
      </c>
      <c r="J88" s="351">
        <v>2086</v>
      </c>
      <c r="K88" s="350">
        <v>149</v>
      </c>
      <c r="L88" s="351">
        <v>2086</v>
      </c>
    </row>
    <row r="89" spans="1:12" ht="18" customHeight="1">
      <c r="A89" s="91">
        <v>53</v>
      </c>
      <c r="B89" s="349" t="s">
        <v>930</v>
      </c>
      <c r="C89" s="91"/>
      <c r="D89" s="91"/>
      <c r="E89" s="91"/>
      <c r="F89" s="351">
        <f>J89/I89</f>
        <v>5</v>
      </c>
      <c r="G89" s="362">
        <v>114</v>
      </c>
      <c r="H89" s="91"/>
      <c r="I89" s="350">
        <v>190</v>
      </c>
      <c r="J89" s="351">
        <v>950</v>
      </c>
      <c r="K89" s="350">
        <v>190</v>
      </c>
      <c r="L89" s="351">
        <v>950</v>
      </c>
    </row>
    <row r="90" spans="1:12" ht="18" customHeight="1">
      <c r="A90" s="91">
        <v>54</v>
      </c>
      <c r="B90" s="349" t="s">
        <v>852</v>
      </c>
      <c r="C90" s="91"/>
      <c r="D90" s="91"/>
      <c r="E90" s="91"/>
      <c r="F90" s="351">
        <f>J90/I90</f>
        <v>3</v>
      </c>
      <c r="G90" s="362">
        <v>114</v>
      </c>
      <c r="H90" s="91"/>
      <c r="I90" s="350">
        <v>167</v>
      </c>
      <c r="J90" s="351">
        <v>501</v>
      </c>
      <c r="K90" s="350">
        <v>167</v>
      </c>
      <c r="L90" s="351">
        <v>501</v>
      </c>
    </row>
    <row r="91" spans="1:12" ht="18" customHeight="1">
      <c r="A91" s="91">
        <v>55</v>
      </c>
      <c r="B91" s="349" t="s">
        <v>931</v>
      </c>
      <c r="C91" s="91"/>
      <c r="D91" s="91"/>
      <c r="E91" s="91"/>
      <c r="F91" s="351">
        <f aca="true" t="shared" si="2" ref="F91:F97">J91/I91</f>
        <v>4</v>
      </c>
      <c r="G91" s="362">
        <v>114</v>
      </c>
      <c r="H91" s="91"/>
      <c r="I91" s="350">
        <v>242</v>
      </c>
      <c r="J91" s="351">
        <v>968</v>
      </c>
      <c r="K91" s="350">
        <v>242</v>
      </c>
      <c r="L91" s="351">
        <v>968</v>
      </c>
    </row>
    <row r="92" spans="1:12" ht="18" customHeight="1">
      <c r="A92" s="91">
        <v>56</v>
      </c>
      <c r="B92" s="349" t="s">
        <v>932</v>
      </c>
      <c r="C92" s="91"/>
      <c r="D92" s="91"/>
      <c r="E92" s="91"/>
      <c r="F92" s="351">
        <f t="shared" si="2"/>
        <v>15</v>
      </c>
      <c r="G92" s="362">
        <v>114</v>
      </c>
      <c r="H92" s="91"/>
      <c r="I92" s="350">
        <v>131</v>
      </c>
      <c r="J92" s="351">
        <v>1965</v>
      </c>
      <c r="K92" s="350">
        <v>131</v>
      </c>
      <c r="L92" s="351">
        <v>1965</v>
      </c>
    </row>
    <row r="93" spans="1:12" ht="18" customHeight="1">
      <c r="A93" s="91">
        <v>57</v>
      </c>
      <c r="B93" s="349" t="s">
        <v>933</v>
      </c>
      <c r="C93" s="91"/>
      <c r="D93" s="91"/>
      <c r="E93" s="91"/>
      <c r="F93" s="351">
        <f t="shared" si="2"/>
        <v>13</v>
      </c>
      <c r="G93" s="362">
        <v>114</v>
      </c>
      <c r="H93" s="91"/>
      <c r="I93" s="350">
        <v>92</v>
      </c>
      <c r="J93" s="351">
        <v>1196</v>
      </c>
      <c r="K93" s="350">
        <v>92</v>
      </c>
      <c r="L93" s="351">
        <v>1196</v>
      </c>
    </row>
    <row r="94" spans="1:12" ht="18" customHeight="1">
      <c r="A94" s="91">
        <v>58</v>
      </c>
      <c r="B94" s="349" t="s">
        <v>934</v>
      </c>
      <c r="C94" s="91"/>
      <c r="D94" s="91"/>
      <c r="E94" s="91"/>
      <c r="F94" s="351">
        <f t="shared" si="2"/>
        <v>2</v>
      </c>
      <c r="G94" s="362">
        <v>114</v>
      </c>
      <c r="H94" s="91"/>
      <c r="I94" s="350">
        <v>117</v>
      </c>
      <c r="J94" s="351">
        <v>234</v>
      </c>
      <c r="K94" s="350">
        <v>117</v>
      </c>
      <c r="L94" s="351">
        <v>234</v>
      </c>
    </row>
    <row r="95" spans="1:12" ht="18" customHeight="1">
      <c r="A95" s="91">
        <v>59</v>
      </c>
      <c r="B95" s="349" t="s">
        <v>935</v>
      </c>
      <c r="C95" s="91"/>
      <c r="D95" s="91"/>
      <c r="E95" s="91"/>
      <c r="F95" s="351">
        <f t="shared" si="2"/>
        <v>18</v>
      </c>
      <c r="G95" s="362">
        <v>114</v>
      </c>
      <c r="H95" s="91"/>
      <c r="I95" s="350">
        <v>126</v>
      </c>
      <c r="J95" s="351">
        <v>2268</v>
      </c>
      <c r="K95" s="350">
        <v>126</v>
      </c>
      <c r="L95" s="351">
        <v>2268</v>
      </c>
    </row>
    <row r="96" spans="1:12" ht="18" customHeight="1">
      <c r="A96" s="91">
        <v>60</v>
      </c>
      <c r="B96" s="349" t="s">
        <v>936</v>
      </c>
      <c r="C96" s="91"/>
      <c r="D96" s="91"/>
      <c r="E96" s="91"/>
      <c r="F96" s="351">
        <f t="shared" si="2"/>
        <v>60</v>
      </c>
      <c r="G96" s="362">
        <v>114</v>
      </c>
      <c r="H96" s="91"/>
      <c r="I96" s="350">
        <v>70</v>
      </c>
      <c r="J96" s="351">
        <v>4200</v>
      </c>
      <c r="K96" s="350">
        <v>70</v>
      </c>
      <c r="L96" s="351">
        <v>4200</v>
      </c>
    </row>
    <row r="97" spans="1:12" ht="18" customHeight="1">
      <c r="A97" s="91">
        <v>61</v>
      </c>
      <c r="B97" s="349" t="s">
        <v>937</v>
      </c>
      <c r="C97" s="91"/>
      <c r="D97" s="91"/>
      <c r="E97" s="91"/>
      <c r="F97" s="351">
        <f t="shared" si="2"/>
        <v>22</v>
      </c>
      <c r="G97" s="362">
        <v>114</v>
      </c>
      <c r="H97" s="91"/>
      <c r="I97" s="350">
        <v>11</v>
      </c>
      <c r="J97" s="351">
        <v>242</v>
      </c>
      <c r="K97" s="350">
        <v>11</v>
      </c>
      <c r="L97" s="351">
        <v>242</v>
      </c>
    </row>
    <row r="98" spans="1:12" ht="18" customHeight="1" thickBot="1">
      <c r="A98" s="346">
        <v>1</v>
      </c>
      <c r="B98" s="84">
        <v>2</v>
      </c>
      <c r="C98" s="84">
        <v>3</v>
      </c>
      <c r="D98" s="84">
        <v>4</v>
      </c>
      <c r="E98" s="84">
        <v>5</v>
      </c>
      <c r="F98" s="84">
        <v>6</v>
      </c>
      <c r="G98" s="84">
        <v>7</v>
      </c>
      <c r="H98" s="84">
        <v>8</v>
      </c>
      <c r="I98" s="84">
        <v>11</v>
      </c>
      <c r="J98" s="347">
        <v>12</v>
      </c>
      <c r="K98" s="84">
        <v>11</v>
      </c>
      <c r="L98" s="347">
        <v>12</v>
      </c>
    </row>
    <row r="99" spans="1:12" ht="18" customHeight="1" thickBot="1">
      <c r="A99" s="201"/>
      <c r="B99" s="211" t="s">
        <v>939</v>
      </c>
      <c r="C99" s="202"/>
      <c r="D99" s="202"/>
      <c r="E99" s="202"/>
      <c r="F99" s="209"/>
      <c r="G99" s="202"/>
      <c r="H99" s="202"/>
      <c r="I99" s="357">
        <f>SUM(I88:I97)</f>
        <v>1295</v>
      </c>
      <c r="J99" s="358">
        <f>SUM(J88:J97)</f>
        <v>14610</v>
      </c>
      <c r="K99" s="357">
        <f>SUM(K88:K97)</f>
        <v>1295</v>
      </c>
      <c r="L99" s="358">
        <f>SUM(L88:L97)</f>
        <v>14610</v>
      </c>
    </row>
    <row r="100" spans="1:12" ht="18" customHeight="1">
      <c r="A100" s="34"/>
      <c r="B100" s="348" t="s">
        <v>386</v>
      </c>
      <c r="C100" s="34"/>
      <c r="D100" s="34"/>
      <c r="E100" s="34"/>
      <c r="F100" s="46"/>
      <c r="G100" s="34"/>
      <c r="H100" s="34"/>
      <c r="I100" s="34"/>
      <c r="J100" s="46"/>
      <c r="K100" s="34"/>
      <c r="L100" s="46"/>
    </row>
    <row r="101" spans="1:12" ht="18" customHeight="1">
      <c r="A101" s="34">
        <v>62</v>
      </c>
      <c r="B101" s="34" t="s">
        <v>907</v>
      </c>
      <c r="C101" s="34"/>
      <c r="D101" s="34"/>
      <c r="E101" s="34"/>
      <c r="F101" s="46">
        <f>J101/I101</f>
        <v>19.4</v>
      </c>
      <c r="G101" s="34">
        <v>234</v>
      </c>
      <c r="H101" s="34"/>
      <c r="I101" s="34">
        <v>5</v>
      </c>
      <c r="J101" s="46">
        <v>97</v>
      </c>
      <c r="K101" s="34">
        <v>5</v>
      </c>
      <c r="L101" s="46">
        <v>97</v>
      </c>
    </row>
    <row r="102" spans="1:12" ht="18" customHeight="1" thickBot="1">
      <c r="A102" s="34">
        <v>63</v>
      </c>
      <c r="B102" s="34" t="s">
        <v>881</v>
      </c>
      <c r="C102" s="34"/>
      <c r="D102" s="34"/>
      <c r="E102" s="34"/>
      <c r="F102" s="46">
        <f>J102/I102</f>
        <v>10</v>
      </c>
      <c r="G102" s="34">
        <v>234</v>
      </c>
      <c r="H102" s="34"/>
      <c r="I102" s="34">
        <v>3</v>
      </c>
      <c r="J102" s="46">
        <v>30</v>
      </c>
      <c r="K102" s="34">
        <v>3</v>
      </c>
      <c r="L102" s="46">
        <v>30</v>
      </c>
    </row>
    <row r="103" spans="1:12" ht="25.5" customHeight="1" thickBot="1">
      <c r="A103" s="201"/>
      <c r="B103" s="211" t="s">
        <v>908</v>
      </c>
      <c r="C103" s="202"/>
      <c r="D103" s="202"/>
      <c r="E103" s="202"/>
      <c r="F103" s="209"/>
      <c r="G103" s="202"/>
      <c r="H103" s="202"/>
      <c r="I103" s="357">
        <f>SUM(I101:I102)</f>
        <v>8</v>
      </c>
      <c r="J103" s="358">
        <v>127</v>
      </c>
      <c r="K103" s="357">
        <f>SUM(K101:K102)</f>
        <v>8</v>
      </c>
      <c r="L103" s="358">
        <v>127</v>
      </c>
    </row>
    <row r="104" spans="1:12" ht="25.5" customHeight="1" thickBot="1">
      <c r="A104" s="352"/>
      <c r="B104" s="353" t="s">
        <v>387</v>
      </c>
      <c r="C104" s="352"/>
      <c r="D104" s="354"/>
      <c r="E104" s="352"/>
      <c r="F104" s="355"/>
      <c r="G104" s="352"/>
      <c r="H104" s="354"/>
      <c r="I104" s="363">
        <f>I103+I99+I86</f>
        <v>2280</v>
      </c>
      <c r="J104" s="364">
        <f>J103+J99+J86</f>
        <v>22596</v>
      </c>
      <c r="K104" s="363">
        <f>K103+K99+K86</f>
        <v>2280</v>
      </c>
      <c r="L104" s="365">
        <f>L103+L99+L86</f>
        <v>22596</v>
      </c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2"/>
      <c r="B106" s="2" t="s">
        <v>287</v>
      </c>
      <c r="C106" s="2" t="s">
        <v>176</v>
      </c>
      <c r="D106" s="2"/>
      <c r="E106" s="2"/>
      <c r="F106" s="15"/>
      <c r="G106" s="15">
        <f>A102</f>
        <v>63</v>
      </c>
      <c r="H106" s="2"/>
      <c r="I106" s="2"/>
      <c r="J106" s="2"/>
      <c r="K106" s="2"/>
      <c r="L106" s="2"/>
    </row>
    <row r="107" spans="1:12" ht="17.25" customHeight="1">
      <c r="A107" s="2"/>
      <c r="B107" s="2"/>
      <c r="C107" s="2"/>
      <c r="D107" s="2"/>
      <c r="E107" s="2"/>
      <c r="F107" s="511" t="s">
        <v>288</v>
      </c>
      <c r="G107" s="511"/>
      <c r="H107" s="511"/>
      <c r="I107" s="2"/>
      <c r="J107" s="2"/>
      <c r="K107" s="2"/>
      <c r="L107" s="2"/>
    </row>
    <row r="108" spans="1:12" ht="15.75">
      <c r="A108" s="2"/>
      <c r="B108" s="2"/>
      <c r="C108" s="2" t="s">
        <v>177</v>
      </c>
      <c r="D108" s="2"/>
      <c r="E108" s="2"/>
      <c r="F108" s="2"/>
      <c r="G108" s="15">
        <f>I104</f>
        <v>2280</v>
      </c>
      <c r="H108" s="2"/>
      <c r="I108" s="2"/>
      <c r="J108" s="2"/>
      <c r="K108" s="2"/>
      <c r="L108" s="2"/>
    </row>
    <row r="109" spans="1:12" ht="15" customHeight="1">
      <c r="A109" s="2"/>
      <c r="B109" s="2"/>
      <c r="C109" s="2"/>
      <c r="D109" s="2"/>
      <c r="E109" s="2"/>
      <c r="F109" s="2"/>
      <c r="G109" s="2"/>
      <c r="H109" s="25"/>
      <c r="I109" s="2"/>
      <c r="J109" s="2"/>
      <c r="K109" s="2"/>
      <c r="L109" s="2"/>
    </row>
    <row r="110" spans="1:12" ht="18" customHeight="1">
      <c r="A110" s="2"/>
      <c r="B110" s="2"/>
      <c r="C110" s="513" t="s">
        <v>178</v>
      </c>
      <c r="D110" s="513"/>
      <c r="E110" s="513"/>
      <c r="F110" s="52">
        <f>J104</f>
        <v>22596</v>
      </c>
      <c r="G110" s="544" t="s">
        <v>940</v>
      </c>
      <c r="H110" s="544"/>
      <c r="I110" s="544"/>
      <c r="J110" s="544"/>
      <c r="K110" s="544"/>
      <c r="L110" s="544"/>
    </row>
    <row r="111" spans="1:12" ht="16.5" customHeight="1">
      <c r="A111" s="2"/>
      <c r="B111" s="2"/>
      <c r="C111" s="2"/>
      <c r="D111" s="2"/>
      <c r="E111" s="2"/>
      <c r="F111" s="2"/>
      <c r="G111" s="16"/>
      <c r="H111" s="511" t="s">
        <v>288</v>
      </c>
      <c r="I111" s="511"/>
      <c r="J111" s="511"/>
      <c r="K111" s="2"/>
      <c r="L111" s="2"/>
    </row>
    <row r="112" spans="2:12" ht="15.75">
      <c r="B112" s="17" t="s">
        <v>179</v>
      </c>
      <c r="C112" s="21" t="s">
        <v>289</v>
      </c>
      <c r="D112" s="18" t="s">
        <v>168</v>
      </c>
      <c r="E112" s="3"/>
      <c r="F112" s="2"/>
      <c r="G112" s="22" t="s">
        <v>212</v>
      </c>
      <c r="H112" s="22"/>
      <c r="I112" s="2"/>
      <c r="J112" s="2"/>
      <c r="K112" s="2"/>
      <c r="L112" s="2"/>
    </row>
    <row r="113" spans="2:12" ht="15.75">
      <c r="B113" s="17"/>
      <c r="C113" s="21"/>
      <c r="D113" s="3"/>
      <c r="E113" s="3"/>
      <c r="F113" s="2"/>
      <c r="G113" s="22"/>
      <c r="H113" s="22"/>
      <c r="I113" s="2"/>
      <c r="J113" s="2"/>
      <c r="K113" s="2"/>
      <c r="L113" s="2"/>
    </row>
    <row r="114" spans="2:12" ht="15.75">
      <c r="B114" s="17" t="s">
        <v>290</v>
      </c>
      <c r="C114" s="21" t="s">
        <v>923</v>
      </c>
      <c r="D114" s="18" t="s">
        <v>168</v>
      </c>
      <c r="E114" s="3"/>
      <c r="F114" s="2"/>
      <c r="G114" s="22" t="s">
        <v>924</v>
      </c>
      <c r="H114" s="22"/>
      <c r="I114" s="2"/>
      <c r="J114" s="2"/>
      <c r="K114" s="2"/>
      <c r="L114" s="2"/>
    </row>
    <row r="115" spans="2:12" ht="15.75">
      <c r="B115" s="17"/>
      <c r="C115" s="21"/>
      <c r="D115" s="3"/>
      <c r="E115" s="3"/>
      <c r="F115" s="2"/>
      <c r="G115" s="22"/>
      <c r="H115" s="22"/>
      <c r="I115" s="2"/>
      <c r="J115" s="2"/>
      <c r="K115" s="2"/>
      <c r="L115" s="2"/>
    </row>
    <row r="116" spans="2:12" ht="15">
      <c r="B116" s="2"/>
      <c r="C116" s="21" t="s">
        <v>167</v>
      </c>
      <c r="D116" s="18" t="s">
        <v>168</v>
      </c>
      <c r="E116" s="3"/>
      <c r="F116" s="2"/>
      <c r="G116" s="22" t="s">
        <v>925</v>
      </c>
      <c r="H116" s="22"/>
      <c r="I116" s="2"/>
      <c r="J116" s="2"/>
      <c r="K116" s="2"/>
      <c r="L116" s="2"/>
    </row>
    <row r="117" spans="2:12" ht="15">
      <c r="B117" s="2"/>
      <c r="C117" s="2"/>
      <c r="D117" s="3"/>
      <c r="E117" s="3"/>
      <c r="F117" s="2"/>
      <c r="G117" s="2"/>
      <c r="H117" s="2"/>
      <c r="I117" s="2"/>
      <c r="J117" s="2"/>
      <c r="K117" s="2"/>
      <c r="L117" s="2"/>
    </row>
    <row r="118" spans="2:12" ht="18">
      <c r="B118" s="2" t="s">
        <v>170</v>
      </c>
      <c r="C118" s="2"/>
      <c r="D118" s="2"/>
      <c r="E118" s="2"/>
      <c r="F118" s="5">
        <v>1</v>
      </c>
      <c r="G118" s="24" t="s">
        <v>211</v>
      </c>
      <c r="H118" s="44">
        <f>A102</f>
        <v>63</v>
      </c>
      <c r="I118" s="2" t="s">
        <v>202</v>
      </c>
      <c r="J118" s="2"/>
      <c r="K118" s="2"/>
      <c r="L118" s="2"/>
    </row>
    <row r="119" spans="1:12" ht="15">
      <c r="A119" s="2" t="s">
        <v>201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2" t="s">
        <v>171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/>
      <c r="B121" s="2" t="s">
        <v>172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2"/>
      <c r="B123" s="2" t="s">
        <v>173</v>
      </c>
      <c r="C123" s="2">
        <v>2012</v>
      </c>
      <c r="D123" s="2" t="s">
        <v>174</v>
      </c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.75">
      <c r="A125" s="17" t="s">
        <v>175</v>
      </c>
      <c r="B125" s="17"/>
      <c r="C125" s="17"/>
      <c r="D125" s="2" t="s">
        <v>168</v>
      </c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2"/>
      <c r="B126" s="2" t="s">
        <v>232</v>
      </c>
      <c r="C126" s="19">
        <v>2012</v>
      </c>
      <c r="D126" s="2"/>
      <c r="E126" s="16" t="s">
        <v>169</v>
      </c>
      <c r="F126" s="2"/>
      <c r="G126" s="2"/>
      <c r="H126" s="2"/>
      <c r="I126" s="2"/>
      <c r="J126" s="2"/>
      <c r="K126" s="2"/>
      <c r="L126" s="2"/>
    </row>
    <row r="127" spans="1:12" ht="15">
      <c r="A127" s="2"/>
      <c r="B127" s="2"/>
      <c r="C127" s="19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</sheetData>
  <sheetProtection/>
  <mergeCells count="20">
    <mergeCell ref="H111:J111"/>
    <mergeCell ref="G27:G28"/>
    <mergeCell ref="H27:H28"/>
    <mergeCell ref="C6:H6"/>
    <mergeCell ref="B7:K7"/>
    <mergeCell ref="H22:J22"/>
    <mergeCell ref="K26:L27"/>
    <mergeCell ref="G110:L110"/>
    <mergeCell ref="F107:H107"/>
    <mergeCell ref="C110:E110"/>
    <mergeCell ref="A26:A28"/>
    <mergeCell ref="B26:C26"/>
    <mergeCell ref="D26:E26"/>
    <mergeCell ref="F26:F28"/>
    <mergeCell ref="G26:H26"/>
    <mergeCell ref="I26:J27"/>
    <mergeCell ref="B27:B28"/>
    <mergeCell ref="C27:C28"/>
    <mergeCell ref="D27:D28"/>
    <mergeCell ref="E27:E28"/>
  </mergeCells>
  <printOptions/>
  <pageMargins left="0.82" right="0.17" top="0.91" bottom="0.44" header="0.34" footer="0.17"/>
  <pageSetup horizontalDpi="600" verticalDpi="600" orientation="landscape" paperSize="9" scale="87" r:id="rId1"/>
  <rowBreaks count="2" manualBreakCount="2">
    <brk id="34" max="255" man="1"/>
    <brk id="65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9"/>
  <sheetViews>
    <sheetView view="pageBreakPreview" zoomScale="70" zoomScaleNormal="75" zoomScaleSheetLayoutView="70" zoomScalePageLayoutView="0" workbookViewId="0" topLeftCell="A1">
      <selection activeCell="B23" sqref="B23"/>
    </sheetView>
  </sheetViews>
  <sheetFormatPr defaultColWidth="9.140625" defaultRowHeight="12.75"/>
  <cols>
    <col min="1" max="1" width="7.00390625" style="0" customWidth="1"/>
    <col min="2" max="2" width="48.8515625" style="2" customWidth="1"/>
    <col min="3" max="3" width="18.421875" style="95" customWidth="1"/>
    <col min="4" max="4" width="14.28125" style="95" customWidth="1"/>
    <col min="5" max="5" width="13.421875" style="95" customWidth="1"/>
    <col min="6" max="6" width="15.421875" style="95" customWidth="1"/>
    <col min="7" max="7" width="12.28125" style="95" customWidth="1"/>
    <col min="8" max="8" width="12.8515625" style="95" customWidth="1"/>
    <col min="9" max="9" width="11.57421875" style="95" customWidth="1"/>
    <col min="10" max="10" width="14.7109375" style="95" customWidth="1"/>
    <col min="11" max="11" width="9.57421875" style="95" customWidth="1"/>
    <col min="12" max="12" width="14.28125" style="95" customWidth="1"/>
    <col min="13" max="16384" width="9.140625" style="4" customWidth="1"/>
  </cols>
  <sheetData>
    <row r="1" spans="2:10" ht="21.75" customHeight="1">
      <c r="B1" s="15" t="s">
        <v>225</v>
      </c>
      <c r="C1" s="5" t="s">
        <v>408</v>
      </c>
      <c r="J1" s="95" t="s">
        <v>227</v>
      </c>
    </row>
    <row r="2" spans="2:9" ht="21.75" customHeight="1" thickBot="1">
      <c r="B2" s="7" t="s">
        <v>226</v>
      </c>
      <c r="D2" s="28"/>
      <c r="E2" s="28"/>
      <c r="F2" s="28"/>
      <c r="G2" s="28"/>
      <c r="H2" s="28"/>
      <c r="I2" s="95" t="s">
        <v>228</v>
      </c>
    </row>
    <row r="3" spans="2:9" ht="21.75" customHeight="1" thickBot="1">
      <c r="B3" s="2" t="s">
        <v>196</v>
      </c>
      <c r="C3" s="31">
        <v>2147486</v>
      </c>
      <c r="D3" s="96"/>
      <c r="I3" s="95" t="s">
        <v>229</v>
      </c>
    </row>
    <row r="4" spans="2:9" ht="21.75" customHeight="1">
      <c r="B4" s="102" t="s">
        <v>834</v>
      </c>
      <c r="C4" s="30"/>
      <c r="D4" s="27"/>
      <c r="I4" s="95" t="s">
        <v>230</v>
      </c>
    </row>
    <row r="5" ht="21.75" customHeight="1">
      <c r="B5" s="7" t="s">
        <v>231</v>
      </c>
    </row>
    <row r="6" spans="2:8" ht="22.5" customHeight="1">
      <c r="B6" s="7"/>
      <c r="C6" s="516" t="s">
        <v>180</v>
      </c>
      <c r="D6" s="516"/>
      <c r="E6" s="516"/>
      <c r="F6" s="516"/>
      <c r="G6" s="516"/>
      <c r="H6" s="516"/>
    </row>
    <row r="7" spans="2:11" ht="22.5" customHeight="1">
      <c r="B7" s="517" t="s">
        <v>181</v>
      </c>
      <c r="C7" s="517"/>
      <c r="D7" s="517"/>
      <c r="E7" s="517"/>
      <c r="F7" s="517"/>
      <c r="G7" s="517"/>
      <c r="H7" s="517"/>
      <c r="I7" s="517"/>
      <c r="J7" s="517"/>
      <c r="K7" s="517"/>
    </row>
    <row r="8" ht="15">
      <c r="B8" s="7"/>
    </row>
    <row r="9" spans="2:4" ht="20.25">
      <c r="B9" s="2" t="s">
        <v>182</v>
      </c>
      <c r="C9" s="5" t="s">
        <v>197</v>
      </c>
      <c r="D9" s="29" t="s">
        <v>409</v>
      </c>
    </row>
    <row r="10" ht="21.75" customHeight="1">
      <c r="C10" s="5"/>
    </row>
    <row r="11" spans="4:7" ht="21.75" customHeight="1">
      <c r="D11" s="6" t="s">
        <v>233</v>
      </c>
      <c r="G11" s="6"/>
    </row>
    <row r="12" spans="1:12" ht="21.75" customHeight="1">
      <c r="A12" s="115" t="s">
        <v>412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21.75" customHeight="1">
      <c r="A13" s="115" t="s">
        <v>411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3:11" ht="21.75" customHeight="1">
      <c r="C14" s="2"/>
      <c r="D14" s="2"/>
      <c r="E14" s="2"/>
      <c r="F14" s="2"/>
      <c r="G14" s="2"/>
      <c r="H14" s="2"/>
      <c r="I14" s="2"/>
      <c r="J14" s="2"/>
      <c r="K14" s="2"/>
    </row>
    <row r="15" spans="2:3" ht="21.75" customHeight="1">
      <c r="B15" s="2" t="s">
        <v>390</v>
      </c>
      <c r="C15" s="2"/>
    </row>
    <row r="16" spans="2:10" ht="21.75" customHeight="1">
      <c r="B16" s="15" t="s">
        <v>829</v>
      </c>
      <c r="D16" s="95" t="s">
        <v>234</v>
      </c>
      <c r="H16" s="109" t="s">
        <v>830</v>
      </c>
      <c r="I16" s="110"/>
      <c r="J16" s="110"/>
    </row>
    <row r="17" spans="2:8" ht="21.75" customHeight="1">
      <c r="B17" s="7" t="s">
        <v>392</v>
      </c>
      <c r="D17" s="1" t="s">
        <v>393</v>
      </c>
      <c r="G17" s="1"/>
      <c r="H17" s="1" t="s">
        <v>236</v>
      </c>
    </row>
    <row r="18" ht="21.75" customHeight="1"/>
    <row r="19" spans="2:12" ht="21.75" customHeight="1">
      <c r="B19" s="7" t="s">
        <v>395</v>
      </c>
      <c r="C19" s="5" t="s">
        <v>831</v>
      </c>
      <c r="D19" s="7"/>
      <c r="E19" s="7"/>
      <c r="F19" s="187" t="s">
        <v>199</v>
      </c>
      <c r="G19" s="8"/>
      <c r="H19" s="7"/>
      <c r="I19" s="7"/>
      <c r="J19" s="7"/>
      <c r="K19" s="7"/>
      <c r="L19" s="7"/>
    </row>
    <row r="20" spans="2:12" ht="21.75" customHeight="1">
      <c r="B20" s="10" t="s">
        <v>200</v>
      </c>
      <c r="C20" s="32" t="s">
        <v>833</v>
      </c>
      <c r="D20" s="10"/>
      <c r="E20" s="10"/>
      <c r="F20" s="7"/>
      <c r="G20" s="7"/>
      <c r="H20" s="518"/>
      <c r="I20" s="518"/>
      <c r="J20" s="518"/>
      <c r="K20" s="15"/>
      <c r="L20" s="7"/>
    </row>
    <row r="21" spans="2:12" ht="21.75" customHeight="1">
      <c r="B21" s="7" t="s">
        <v>239</v>
      </c>
      <c r="C21" s="5" t="s">
        <v>832</v>
      </c>
      <c r="D21" s="5"/>
      <c r="E21" s="33"/>
      <c r="F21" s="15"/>
      <c r="G21" s="7"/>
      <c r="H21" s="7"/>
      <c r="I21" s="7"/>
      <c r="J21" s="7"/>
      <c r="K21" s="7"/>
      <c r="L21" s="7"/>
    </row>
    <row r="22" spans="2:12" ht="21.75" customHeight="1">
      <c r="B22" s="26" t="s">
        <v>280</v>
      </c>
      <c r="C22" s="5" t="s">
        <v>832</v>
      </c>
      <c r="D22" s="5"/>
      <c r="E22" s="33"/>
      <c r="F22" s="15"/>
      <c r="G22" s="7"/>
      <c r="H22" s="7"/>
      <c r="I22" s="7"/>
      <c r="J22" s="7"/>
      <c r="K22" s="7"/>
      <c r="L22" s="7"/>
    </row>
    <row r="23" spans="2:12" ht="21.75" customHeight="1" thickBot="1">
      <c r="B23" s="7" t="s">
        <v>281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5" s="105" customFormat="1" ht="27.75" customHeight="1">
      <c r="A24" s="522" t="s">
        <v>842</v>
      </c>
      <c r="B24" s="505" t="s">
        <v>185</v>
      </c>
      <c r="C24" s="505"/>
      <c r="D24" s="505" t="s">
        <v>188</v>
      </c>
      <c r="E24" s="505"/>
      <c r="F24" s="505" t="s">
        <v>191</v>
      </c>
      <c r="G24" s="505" t="s">
        <v>284</v>
      </c>
      <c r="H24" s="505"/>
      <c r="I24" s="505" t="s">
        <v>193</v>
      </c>
      <c r="J24" s="505"/>
      <c r="K24" s="505" t="s">
        <v>195</v>
      </c>
      <c r="L24" s="506"/>
      <c r="O24" s="111"/>
    </row>
    <row r="25" spans="1:12" s="105" customFormat="1" ht="15" customHeight="1">
      <c r="A25" s="523"/>
      <c r="B25" s="527" t="s">
        <v>186</v>
      </c>
      <c r="C25" s="527" t="s">
        <v>187</v>
      </c>
      <c r="D25" s="527" t="s">
        <v>189</v>
      </c>
      <c r="E25" s="527" t="s">
        <v>190</v>
      </c>
      <c r="F25" s="527"/>
      <c r="G25" s="527" t="s">
        <v>192</v>
      </c>
      <c r="H25" s="527" t="s">
        <v>283</v>
      </c>
      <c r="I25" s="527"/>
      <c r="J25" s="527"/>
      <c r="K25" s="527"/>
      <c r="L25" s="507"/>
    </row>
    <row r="26" spans="1:12" s="105" customFormat="1" ht="36" customHeight="1" thickBot="1">
      <c r="A26" s="524"/>
      <c r="B26" s="528"/>
      <c r="C26" s="528"/>
      <c r="D26" s="528"/>
      <c r="E26" s="528"/>
      <c r="F26" s="528"/>
      <c r="G26" s="528"/>
      <c r="H26" s="528"/>
      <c r="I26" s="179" t="s">
        <v>285</v>
      </c>
      <c r="J26" s="179" t="s">
        <v>194</v>
      </c>
      <c r="K26" s="179" t="s">
        <v>285</v>
      </c>
      <c r="L26" s="180" t="s">
        <v>194</v>
      </c>
    </row>
    <row r="27" spans="1:12" s="105" customFormat="1" ht="21" customHeight="1">
      <c r="A27" s="177"/>
      <c r="B27" s="178">
        <v>2</v>
      </c>
      <c r="C27" s="178">
        <v>3</v>
      </c>
      <c r="D27" s="178">
        <v>4</v>
      </c>
      <c r="E27" s="178">
        <v>5</v>
      </c>
      <c r="F27" s="178">
        <v>6</v>
      </c>
      <c r="G27" s="178">
        <v>7</v>
      </c>
      <c r="H27" s="178">
        <v>8</v>
      </c>
      <c r="I27" s="178">
        <v>9</v>
      </c>
      <c r="J27" s="178">
        <v>10</v>
      </c>
      <c r="K27" s="178">
        <v>11</v>
      </c>
      <c r="L27" s="178">
        <v>12</v>
      </c>
    </row>
    <row r="28" spans="1:12" s="105" customFormat="1" ht="22.5" customHeight="1">
      <c r="A28" s="113"/>
      <c r="B28" s="112" t="s">
        <v>223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 s="105" customFormat="1" ht="22.5" customHeight="1">
      <c r="A29" s="99">
        <v>1</v>
      </c>
      <c r="B29" s="115" t="s">
        <v>413</v>
      </c>
      <c r="C29" s="114"/>
      <c r="D29" s="114"/>
      <c r="E29" s="114" t="s">
        <v>823</v>
      </c>
      <c r="F29" s="114">
        <f>J29/I29</f>
        <v>21</v>
      </c>
      <c r="G29" s="114"/>
      <c r="H29" s="114"/>
      <c r="I29" s="114">
        <v>1</v>
      </c>
      <c r="J29" s="116">
        <v>21</v>
      </c>
      <c r="K29" s="114">
        <v>1</v>
      </c>
      <c r="L29" s="116">
        <v>21</v>
      </c>
    </row>
    <row r="30" spans="1:12" s="105" customFormat="1" ht="22.5" customHeight="1">
      <c r="A30" s="117">
        <v>2</v>
      </c>
      <c r="B30" s="117" t="s">
        <v>414</v>
      </c>
      <c r="C30" s="117"/>
      <c r="D30" s="117"/>
      <c r="E30" s="114" t="s">
        <v>823</v>
      </c>
      <c r="F30" s="114">
        <f>J30/I30</f>
        <v>8</v>
      </c>
      <c r="G30" s="117"/>
      <c r="H30" s="117"/>
      <c r="I30" s="117">
        <v>6</v>
      </c>
      <c r="J30" s="118">
        <v>48</v>
      </c>
      <c r="K30" s="117">
        <v>6</v>
      </c>
      <c r="L30" s="118">
        <v>48</v>
      </c>
    </row>
    <row r="31" spans="1:12" s="105" customFormat="1" ht="22.5" customHeight="1">
      <c r="A31" s="117">
        <v>3</v>
      </c>
      <c r="B31" s="117" t="s">
        <v>415</v>
      </c>
      <c r="C31" s="117"/>
      <c r="D31" s="117"/>
      <c r="E31" s="114" t="s">
        <v>823</v>
      </c>
      <c r="F31" s="114">
        <f>J31/I31</f>
        <v>2</v>
      </c>
      <c r="G31" s="117"/>
      <c r="H31" s="117"/>
      <c r="I31" s="117">
        <v>6</v>
      </c>
      <c r="J31" s="118">
        <v>12</v>
      </c>
      <c r="K31" s="117">
        <v>6</v>
      </c>
      <c r="L31" s="118">
        <v>12</v>
      </c>
    </row>
    <row r="32" spans="1:15" s="105" customFormat="1" ht="23.25" customHeight="1" thickBot="1">
      <c r="A32" s="145"/>
      <c r="B32" s="120" t="s">
        <v>208</v>
      </c>
      <c r="C32" s="119"/>
      <c r="D32" s="119"/>
      <c r="E32" s="119"/>
      <c r="F32" s="121"/>
      <c r="G32" s="119"/>
      <c r="H32" s="119"/>
      <c r="I32" s="119">
        <f>SUM(I29:I31)</f>
        <v>13</v>
      </c>
      <c r="J32" s="121">
        <f>SUM(J29:J31)</f>
        <v>81</v>
      </c>
      <c r="K32" s="119">
        <f>SUM(K29:K31)</f>
        <v>13</v>
      </c>
      <c r="L32" s="121">
        <f>SUM(L29:L31)</f>
        <v>81</v>
      </c>
      <c r="N32" s="122"/>
      <c r="O32" s="123"/>
    </row>
    <row r="33" spans="1:12" s="105" customFormat="1" ht="26.25" customHeight="1" thickBot="1">
      <c r="A33" s="176"/>
      <c r="B33" s="125">
        <v>2</v>
      </c>
      <c r="C33" s="125">
        <v>3</v>
      </c>
      <c r="D33" s="125">
        <v>4</v>
      </c>
      <c r="E33" s="125">
        <v>5</v>
      </c>
      <c r="F33" s="125">
        <v>6</v>
      </c>
      <c r="G33" s="125">
        <v>7</v>
      </c>
      <c r="H33" s="125">
        <v>8</v>
      </c>
      <c r="I33" s="125">
        <v>9</v>
      </c>
      <c r="J33" s="125">
        <v>10</v>
      </c>
      <c r="K33" s="126">
        <v>11</v>
      </c>
      <c r="L33" s="127">
        <v>12</v>
      </c>
    </row>
    <row r="34" spans="1:12" s="105" customFormat="1" ht="22.5" customHeight="1">
      <c r="A34" s="128">
        <v>4</v>
      </c>
      <c r="B34" s="128" t="s">
        <v>416</v>
      </c>
      <c r="C34" s="128"/>
      <c r="D34" s="128"/>
      <c r="E34" s="114" t="s">
        <v>823</v>
      </c>
      <c r="F34" s="114">
        <f aca="true" t="shared" si="0" ref="F34:F61">J34/I34</f>
        <v>4</v>
      </c>
      <c r="G34" s="128"/>
      <c r="H34" s="128"/>
      <c r="I34" s="128">
        <v>1</v>
      </c>
      <c r="J34" s="129">
        <v>4</v>
      </c>
      <c r="K34" s="128">
        <v>1</v>
      </c>
      <c r="L34" s="129">
        <v>4</v>
      </c>
    </row>
    <row r="35" spans="1:12" s="105" customFormat="1" ht="22.5" customHeight="1">
      <c r="A35" s="117">
        <v>5</v>
      </c>
      <c r="B35" s="117" t="s">
        <v>295</v>
      </c>
      <c r="C35" s="117"/>
      <c r="D35" s="117"/>
      <c r="E35" s="114" t="s">
        <v>823</v>
      </c>
      <c r="F35" s="114">
        <f t="shared" si="0"/>
        <v>6</v>
      </c>
      <c r="G35" s="117"/>
      <c r="H35" s="117"/>
      <c r="I35" s="117">
        <v>5</v>
      </c>
      <c r="J35" s="118">
        <v>30</v>
      </c>
      <c r="K35" s="117">
        <v>5</v>
      </c>
      <c r="L35" s="118">
        <v>30</v>
      </c>
    </row>
    <row r="36" spans="1:12" s="105" customFormat="1" ht="22.5" customHeight="1">
      <c r="A36" s="117">
        <v>6</v>
      </c>
      <c r="B36" s="117" t="s">
        <v>417</v>
      </c>
      <c r="C36" s="117"/>
      <c r="D36" s="117"/>
      <c r="E36" s="114" t="s">
        <v>823</v>
      </c>
      <c r="F36" s="114">
        <f t="shared" si="0"/>
        <v>2</v>
      </c>
      <c r="G36" s="117"/>
      <c r="H36" s="117"/>
      <c r="I36" s="128">
        <v>1</v>
      </c>
      <c r="J36" s="130">
        <v>2</v>
      </c>
      <c r="K36" s="128">
        <v>1</v>
      </c>
      <c r="L36" s="130">
        <v>2</v>
      </c>
    </row>
    <row r="37" spans="1:12" s="105" customFormat="1" ht="22.5" customHeight="1">
      <c r="A37" s="128">
        <v>7</v>
      </c>
      <c r="B37" s="117" t="s">
        <v>418</v>
      </c>
      <c r="C37" s="117"/>
      <c r="D37" s="117"/>
      <c r="E37" s="114" t="s">
        <v>823</v>
      </c>
      <c r="F37" s="114">
        <f t="shared" si="0"/>
        <v>4</v>
      </c>
      <c r="G37" s="117"/>
      <c r="H37" s="117"/>
      <c r="I37" s="117">
        <v>10</v>
      </c>
      <c r="J37" s="118">
        <v>40</v>
      </c>
      <c r="K37" s="117">
        <v>10</v>
      </c>
      <c r="L37" s="118">
        <v>40</v>
      </c>
    </row>
    <row r="38" spans="1:12" s="105" customFormat="1" ht="22.5" customHeight="1">
      <c r="A38" s="117">
        <v>8</v>
      </c>
      <c r="B38" s="117" t="s">
        <v>419</v>
      </c>
      <c r="C38" s="117"/>
      <c r="D38" s="117"/>
      <c r="E38" s="114" t="s">
        <v>823</v>
      </c>
      <c r="F38" s="114">
        <f t="shared" si="0"/>
        <v>18</v>
      </c>
      <c r="G38" s="117"/>
      <c r="H38" s="117"/>
      <c r="I38" s="128">
        <v>1</v>
      </c>
      <c r="J38" s="130">
        <v>18</v>
      </c>
      <c r="K38" s="128">
        <v>1</v>
      </c>
      <c r="L38" s="130">
        <v>18</v>
      </c>
    </row>
    <row r="39" spans="1:12" s="105" customFormat="1" ht="22.5" customHeight="1">
      <c r="A39" s="117">
        <v>9</v>
      </c>
      <c r="B39" s="117" t="s">
        <v>420</v>
      </c>
      <c r="C39" s="117"/>
      <c r="D39" s="117"/>
      <c r="E39" s="114" t="s">
        <v>823</v>
      </c>
      <c r="F39" s="114">
        <f t="shared" si="0"/>
        <v>4</v>
      </c>
      <c r="G39" s="117"/>
      <c r="H39" s="117"/>
      <c r="I39" s="117">
        <v>1</v>
      </c>
      <c r="J39" s="118">
        <v>4</v>
      </c>
      <c r="K39" s="117">
        <v>1</v>
      </c>
      <c r="L39" s="118">
        <v>4</v>
      </c>
    </row>
    <row r="40" spans="1:12" s="105" customFormat="1" ht="22.5" customHeight="1">
      <c r="A40" s="128">
        <v>10</v>
      </c>
      <c r="B40" s="117" t="s">
        <v>421</v>
      </c>
      <c r="C40" s="117"/>
      <c r="D40" s="117"/>
      <c r="E40" s="114" t="s">
        <v>823</v>
      </c>
      <c r="F40" s="114">
        <f t="shared" si="0"/>
        <v>4</v>
      </c>
      <c r="G40" s="117"/>
      <c r="H40" s="117"/>
      <c r="I40" s="128">
        <v>14</v>
      </c>
      <c r="J40" s="130">
        <v>56</v>
      </c>
      <c r="K40" s="128">
        <v>14</v>
      </c>
      <c r="L40" s="130">
        <v>56</v>
      </c>
    </row>
    <row r="41" spans="1:12" s="105" customFormat="1" ht="22.5" customHeight="1">
      <c r="A41" s="117">
        <v>11</v>
      </c>
      <c r="B41" s="117" t="s">
        <v>422</v>
      </c>
      <c r="C41" s="117"/>
      <c r="D41" s="117"/>
      <c r="E41" s="114" t="s">
        <v>823</v>
      </c>
      <c r="F41" s="114">
        <f t="shared" si="0"/>
        <v>1</v>
      </c>
      <c r="G41" s="117"/>
      <c r="H41" s="117"/>
      <c r="I41" s="128">
        <v>5</v>
      </c>
      <c r="J41" s="118">
        <v>5</v>
      </c>
      <c r="K41" s="128">
        <v>5</v>
      </c>
      <c r="L41" s="118">
        <v>5</v>
      </c>
    </row>
    <row r="42" spans="1:12" s="105" customFormat="1" ht="22.5" customHeight="1">
      <c r="A42" s="117">
        <v>12</v>
      </c>
      <c r="B42" s="117" t="s">
        <v>423</v>
      </c>
      <c r="C42" s="117"/>
      <c r="D42" s="117"/>
      <c r="E42" s="114" t="s">
        <v>823</v>
      </c>
      <c r="F42" s="114">
        <f t="shared" si="0"/>
        <v>3</v>
      </c>
      <c r="G42" s="117"/>
      <c r="H42" s="117"/>
      <c r="I42" s="117">
        <v>2</v>
      </c>
      <c r="J42" s="130">
        <v>6</v>
      </c>
      <c r="K42" s="117">
        <v>2</v>
      </c>
      <c r="L42" s="130">
        <v>6</v>
      </c>
    </row>
    <row r="43" spans="1:12" s="105" customFormat="1" ht="22.5" customHeight="1">
      <c r="A43" s="128">
        <v>13</v>
      </c>
      <c r="B43" s="117" t="s">
        <v>216</v>
      </c>
      <c r="C43" s="117"/>
      <c r="D43" s="117"/>
      <c r="E43" s="114" t="s">
        <v>823</v>
      </c>
      <c r="F43" s="114">
        <f t="shared" si="0"/>
        <v>2</v>
      </c>
      <c r="G43" s="117"/>
      <c r="H43" s="117"/>
      <c r="I43" s="128">
        <v>6</v>
      </c>
      <c r="J43" s="118">
        <v>12</v>
      </c>
      <c r="K43" s="128">
        <v>6</v>
      </c>
      <c r="L43" s="118">
        <v>12</v>
      </c>
    </row>
    <row r="44" spans="1:12" s="105" customFormat="1" ht="22.5" customHeight="1">
      <c r="A44" s="117">
        <v>14</v>
      </c>
      <c r="B44" s="117" t="s">
        <v>424</v>
      </c>
      <c r="C44" s="117"/>
      <c r="D44" s="117"/>
      <c r="E44" s="114" t="s">
        <v>823</v>
      </c>
      <c r="F44" s="114">
        <f t="shared" si="0"/>
        <v>49</v>
      </c>
      <c r="G44" s="117"/>
      <c r="H44" s="117"/>
      <c r="I44" s="117">
        <v>1</v>
      </c>
      <c r="J44" s="130">
        <v>49</v>
      </c>
      <c r="K44" s="117">
        <v>1</v>
      </c>
      <c r="L44" s="130">
        <v>49</v>
      </c>
    </row>
    <row r="45" spans="1:12" s="105" customFormat="1" ht="22.5" customHeight="1">
      <c r="A45" s="117">
        <v>15</v>
      </c>
      <c r="B45" s="117" t="s">
        <v>425</v>
      </c>
      <c r="C45" s="117"/>
      <c r="D45" s="117"/>
      <c r="E45" s="114" t="s">
        <v>823</v>
      </c>
      <c r="F45" s="114">
        <f t="shared" si="0"/>
        <v>10</v>
      </c>
      <c r="G45" s="117"/>
      <c r="H45" s="117"/>
      <c r="I45" s="128">
        <v>1</v>
      </c>
      <c r="J45" s="118">
        <v>10</v>
      </c>
      <c r="K45" s="128">
        <v>1</v>
      </c>
      <c r="L45" s="118">
        <v>10</v>
      </c>
    </row>
    <row r="46" spans="1:12" s="105" customFormat="1" ht="22.5" customHeight="1">
      <c r="A46" s="128">
        <v>16</v>
      </c>
      <c r="B46" s="117" t="s">
        <v>426</v>
      </c>
      <c r="C46" s="117"/>
      <c r="D46" s="117"/>
      <c r="E46" s="114" t="s">
        <v>823</v>
      </c>
      <c r="F46" s="114">
        <f t="shared" si="0"/>
        <v>7</v>
      </c>
      <c r="G46" s="117"/>
      <c r="H46" s="117"/>
      <c r="I46" s="117">
        <v>3</v>
      </c>
      <c r="J46" s="130">
        <v>21</v>
      </c>
      <c r="K46" s="117">
        <v>3</v>
      </c>
      <c r="L46" s="130">
        <v>21</v>
      </c>
    </row>
    <row r="47" spans="1:12" s="105" customFormat="1" ht="22.5" customHeight="1">
      <c r="A47" s="117">
        <v>17</v>
      </c>
      <c r="B47" s="117" t="s">
        <v>427</v>
      </c>
      <c r="C47" s="117"/>
      <c r="D47" s="117"/>
      <c r="E47" s="114" t="s">
        <v>823</v>
      </c>
      <c r="F47" s="114">
        <f t="shared" si="0"/>
        <v>2</v>
      </c>
      <c r="G47" s="117"/>
      <c r="H47" s="117"/>
      <c r="I47" s="128">
        <v>1</v>
      </c>
      <c r="J47" s="118">
        <v>2</v>
      </c>
      <c r="K47" s="128">
        <v>1</v>
      </c>
      <c r="L47" s="118">
        <v>2</v>
      </c>
    </row>
    <row r="48" spans="1:12" s="105" customFormat="1" ht="22.5" customHeight="1">
      <c r="A48" s="117">
        <v>18</v>
      </c>
      <c r="B48" s="117" t="s">
        <v>428</v>
      </c>
      <c r="C48" s="117"/>
      <c r="D48" s="117"/>
      <c r="E48" s="114" t="s">
        <v>823</v>
      </c>
      <c r="F48" s="114">
        <f t="shared" si="0"/>
        <v>2</v>
      </c>
      <c r="G48" s="117"/>
      <c r="H48" s="117"/>
      <c r="I48" s="128">
        <v>1</v>
      </c>
      <c r="J48" s="130">
        <v>2</v>
      </c>
      <c r="K48" s="128">
        <v>1</v>
      </c>
      <c r="L48" s="130">
        <v>2</v>
      </c>
    </row>
    <row r="49" spans="1:12" s="105" customFormat="1" ht="22.5" customHeight="1">
      <c r="A49" s="128">
        <v>19</v>
      </c>
      <c r="B49" s="117" t="s">
        <v>429</v>
      </c>
      <c r="C49" s="117"/>
      <c r="D49" s="117"/>
      <c r="E49" s="114" t="s">
        <v>823</v>
      </c>
      <c r="F49" s="114">
        <f t="shared" si="0"/>
        <v>3</v>
      </c>
      <c r="G49" s="117"/>
      <c r="H49" s="117"/>
      <c r="I49" s="117">
        <v>1</v>
      </c>
      <c r="J49" s="118">
        <v>3</v>
      </c>
      <c r="K49" s="117">
        <v>1</v>
      </c>
      <c r="L49" s="118">
        <v>3</v>
      </c>
    </row>
    <row r="50" spans="1:12" s="105" customFormat="1" ht="22.5" customHeight="1">
      <c r="A50" s="117">
        <v>20</v>
      </c>
      <c r="B50" s="117" t="s">
        <v>430</v>
      </c>
      <c r="C50" s="117"/>
      <c r="D50" s="117"/>
      <c r="E50" s="114" t="s">
        <v>823</v>
      </c>
      <c r="F50" s="114">
        <f t="shared" si="0"/>
        <v>3</v>
      </c>
      <c r="G50" s="117"/>
      <c r="H50" s="117"/>
      <c r="I50" s="128">
        <v>1</v>
      </c>
      <c r="J50" s="130">
        <v>3</v>
      </c>
      <c r="K50" s="128">
        <v>1</v>
      </c>
      <c r="L50" s="130">
        <v>3</v>
      </c>
    </row>
    <row r="51" spans="1:12" s="105" customFormat="1" ht="22.5" customHeight="1">
      <c r="A51" s="117">
        <v>21</v>
      </c>
      <c r="B51" s="117" t="s">
        <v>431</v>
      </c>
      <c r="C51" s="117"/>
      <c r="D51" s="117"/>
      <c r="E51" s="114" t="s">
        <v>823</v>
      </c>
      <c r="F51" s="114">
        <f t="shared" si="0"/>
        <v>3</v>
      </c>
      <c r="G51" s="117"/>
      <c r="H51" s="117"/>
      <c r="I51" s="117">
        <v>1</v>
      </c>
      <c r="J51" s="118">
        <v>3</v>
      </c>
      <c r="K51" s="117">
        <v>1</v>
      </c>
      <c r="L51" s="118">
        <v>3</v>
      </c>
    </row>
    <row r="52" spans="1:12" s="105" customFormat="1" ht="22.5" customHeight="1">
      <c r="A52" s="128">
        <v>22</v>
      </c>
      <c r="B52" s="117" t="s">
        <v>432</v>
      </c>
      <c r="C52" s="117"/>
      <c r="D52" s="117"/>
      <c r="E52" s="114" t="s">
        <v>823</v>
      </c>
      <c r="F52" s="114">
        <f t="shared" si="0"/>
        <v>3</v>
      </c>
      <c r="G52" s="117"/>
      <c r="H52" s="117"/>
      <c r="I52" s="128">
        <v>1</v>
      </c>
      <c r="J52" s="130">
        <v>3</v>
      </c>
      <c r="K52" s="128">
        <v>1</v>
      </c>
      <c r="L52" s="130">
        <v>3</v>
      </c>
    </row>
    <row r="53" spans="1:14" s="105" customFormat="1" ht="22.5" customHeight="1">
      <c r="A53" s="117">
        <v>23</v>
      </c>
      <c r="B53" s="117" t="s">
        <v>433</v>
      </c>
      <c r="C53" s="117"/>
      <c r="D53" s="117"/>
      <c r="E53" s="114" t="s">
        <v>823</v>
      </c>
      <c r="F53" s="114">
        <f t="shared" si="0"/>
        <v>1</v>
      </c>
      <c r="G53" s="117"/>
      <c r="H53" s="117"/>
      <c r="I53" s="117">
        <v>1</v>
      </c>
      <c r="J53" s="118">
        <v>1</v>
      </c>
      <c r="K53" s="117">
        <v>1</v>
      </c>
      <c r="L53" s="118">
        <v>1</v>
      </c>
      <c r="N53" s="122"/>
    </row>
    <row r="54" spans="1:12" s="105" customFormat="1" ht="22.5" customHeight="1">
      <c r="A54" s="117">
        <v>24</v>
      </c>
      <c r="B54" s="117" t="s">
        <v>434</v>
      </c>
      <c r="C54" s="117"/>
      <c r="D54" s="117"/>
      <c r="E54" s="114" t="s">
        <v>823</v>
      </c>
      <c r="F54" s="114">
        <f t="shared" si="0"/>
        <v>1</v>
      </c>
      <c r="G54" s="117"/>
      <c r="H54" s="117"/>
      <c r="I54" s="128">
        <v>1</v>
      </c>
      <c r="J54" s="130">
        <v>1</v>
      </c>
      <c r="K54" s="128">
        <v>1</v>
      </c>
      <c r="L54" s="130">
        <v>1</v>
      </c>
    </row>
    <row r="55" spans="1:12" s="105" customFormat="1" ht="22.5" customHeight="1">
      <c r="A55" s="128">
        <v>25</v>
      </c>
      <c r="B55" s="117" t="s">
        <v>435</v>
      </c>
      <c r="C55" s="117"/>
      <c r="D55" s="117"/>
      <c r="E55" s="114" t="s">
        <v>823</v>
      </c>
      <c r="F55" s="114">
        <f t="shared" si="0"/>
        <v>1</v>
      </c>
      <c r="G55" s="117"/>
      <c r="H55" s="117"/>
      <c r="I55" s="128">
        <v>12</v>
      </c>
      <c r="J55" s="130">
        <v>12</v>
      </c>
      <c r="K55" s="128">
        <v>12</v>
      </c>
      <c r="L55" s="130">
        <v>12</v>
      </c>
    </row>
    <row r="56" spans="1:12" s="105" customFormat="1" ht="22.5" customHeight="1">
      <c r="A56" s="117">
        <v>26</v>
      </c>
      <c r="B56" s="131" t="s">
        <v>436</v>
      </c>
      <c r="C56" s="132"/>
      <c r="D56" s="132"/>
      <c r="E56" s="114" t="s">
        <v>823</v>
      </c>
      <c r="F56" s="114">
        <f t="shared" si="0"/>
        <v>4</v>
      </c>
      <c r="G56" s="132"/>
      <c r="H56" s="132"/>
      <c r="I56" s="117">
        <v>1</v>
      </c>
      <c r="J56" s="118">
        <v>4</v>
      </c>
      <c r="K56" s="117">
        <v>1</v>
      </c>
      <c r="L56" s="118">
        <v>4</v>
      </c>
    </row>
    <row r="57" spans="1:12" s="105" customFormat="1" ht="22.5" customHeight="1">
      <c r="A57" s="128">
        <v>27</v>
      </c>
      <c r="B57" s="117" t="s">
        <v>437</v>
      </c>
      <c r="C57" s="117"/>
      <c r="D57" s="117"/>
      <c r="E57" s="114" t="s">
        <v>823</v>
      </c>
      <c r="F57" s="114">
        <f t="shared" si="0"/>
        <v>2</v>
      </c>
      <c r="G57" s="117"/>
      <c r="H57" s="117"/>
      <c r="I57" s="128">
        <v>1</v>
      </c>
      <c r="J57" s="130">
        <v>2</v>
      </c>
      <c r="K57" s="128">
        <v>1</v>
      </c>
      <c r="L57" s="130">
        <v>2</v>
      </c>
    </row>
    <row r="58" spans="1:12" s="105" customFormat="1" ht="22.5" customHeight="1">
      <c r="A58" s="117">
        <v>28</v>
      </c>
      <c r="B58" s="117" t="s">
        <v>438</v>
      </c>
      <c r="C58" s="117"/>
      <c r="D58" s="117"/>
      <c r="E58" s="114" t="s">
        <v>823</v>
      </c>
      <c r="F58" s="114">
        <f t="shared" si="0"/>
        <v>2</v>
      </c>
      <c r="G58" s="117"/>
      <c r="H58" s="117"/>
      <c r="I58" s="117">
        <v>1</v>
      </c>
      <c r="J58" s="118">
        <v>2</v>
      </c>
      <c r="K58" s="117">
        <v>1</v>
      </c>
      <c r="L58" s="118">
        <v>2</v>
      </c>
    </row>
    <row r="59" spans="1:12" s="105" customFormat="1" ht="22.5" customHeight="1">
      <c r="A59" s="117">
        <v>29</v>
      </c>
      <c r="B59" s="117" t="s">
        <v>439</v>
      </c>
      <c r="C59" s="117"/>
      <c r="D59" s="117"/>
      <c r="E59" s="114" t="s">
        <v>823</v>
      </c>
      <c r="F59" s="114">
        <f t="shared" si="0"/>
        <v>2</v>
      </c>
      <c r="G59" s="117"/>
      <c r="H59" s="117"/>
      <c r="I59" s="128">
        <v>1</v>
      </c>
      <c r="J59" s="130">
        <v>2</v>
      </c>
      <c r="K59" s="128">
        <v>1</v>
      </c>
      <c r="L59" s="130">
        <v>2</v>
      </c>
    </row>
    <row r="60" spans="1:12" s="105" customFormat="1" ht="22.5" customHeight="1">
      <c r="A60" s="128">
        <v>30</v>
      </c>
      <c r="B60" s="117" t="s">
        <v>440</v>
      </c>
      <c r="C60" s="117"/>
      <c r="D60" s="117"/>
      <c r="E60" s="114" t="s">
        <v>823</v>
      </c>
      <c r="F60" s="114">
        <f t="shared" si="0"/>
        <v>2</v>
      </c>
      <c r="G60" s="117"/>
      <c r="H60" s="117"/>
      <c r="I60" s="117">
        <v>1</v>
      </c>
      <c r="J60" s="118">
        <v>2</v>
      </c>
      <c r="K60" s="117">
        <v>1</v>
      </c>
      <c r="L60" s="118">
        <v>2</v>
      </c>
    </row>
    <row r="61" spans="1:12" s="105" customFormat="1" ht="22.5" customHeight="1">
      <c r="A61" s="117">
        <v>31</v>
      </c>
      <c r="B61" s="117" t="s">
        <v>441</v>
      </c>
      <c r="C61" s="117"/>
      <c r="D61" s="117"/>
      <c r="E61" s="114" t="s">
        <v>823</v>
      </c>
      <c r="F61" s="114">
        <f t="shared" si="0"/>
        <v>2</v>
      </c>
      <c r="G61" s="117"/>
      <c r="H61" s="117"/>
      <c r="I61" s="128">
        <v>1</v>
      </c>
      <c r="J61" s="130">
        <v>2</v>
      </c>
      <c r="K61" s="128">
        <v>1</v>
      </c>
      <c r="L61" s="130">
        <v>2</v>
      </c>
    </row>
    <row r="62" spans="1:12" s="105" customFormat="1" ht="25.5" customHeight="1" thickBot="1">
      <c r="A62" s="119"/>
      <c r="B62" s="120" t="s">
        <v>208</v>
      </c>
      <c r="C62" s="119"/>
      <c r="D62" s="119"/>
      <c r="E62" s="119"/>
      <c r="F62" s="121"/>
      <c r="G62" s="119"/>
      <c r="H62" s="119"/>
      <c r="I62" s="119">
        <f>SUM(I34:I61)</f>
        <v>77</v>
      </c>
      <c r="J62" s="121">
        <f>SUM(J34:J61)</f>
        <v>301</v>
      </c>
      <c r="K62" s="119">
        <f>SUM(K34:K61)</f>
        <v>77</v>
      </c>
      <c r="L62" s="121">
        <f>SUM(L34:L61)</f>
        <v>301</v>
      </c>
    </row>
    <row r="63" spans="1:12" s="105" customFormat="1" ht="22.5" customHeight="1" thickBot="1">
      <c r="A63" s="124"/>
      <c r="B63" s="125">
        <v>2</v>
      </c>
      <c r="C63" s="125">
        <v>3</v>
      </c>
      <c r="D63" s="125">
        <v>4</v>
      </c>
      <c r="E63" s="125">
        <v>5</v>
      </c>
      <c r="F63" s="125">
        <v>6</v>
      </c>
      <c r="G63" s="125">
        <v>7</v>
      </c>
      <c r="H63" s="125">
        <v>8</v>
      </c>
      <c r="I63" s="125">
        <v>9</v>
      </c>
      <c r="J63" s="125">
        <v>10</v>
      </c>
      <c r="K63" s="125">
        <v>11</v>
      </c>
      <c r="L63" s="125">
        <v>12</v>
      </c>
    </row>
    <row r="64" spans="1:12" s="105" customFormat="1" ht="22.5" customHeight="1">
      <c r="A64" s="117">
        <v>32</v>
      </c>
      <c r="B64" s="117" t="s">
        <v>442</v>
      </c>
      <c r="C64" s="117"/>
      <c r="D64" s="117"/>
      <c r="E64" s="114" t="s">
        <v>823</v>
      </c>
      <c r="F64" s="114">
        <f aca="true" t="shared" si="1" ref="F64:F90">J64/I64</f>
        <v>3</v>
      </c>
      <c r="G64" s="117"/>
      <c r="H64" s="117"/>
      <c r="I64" s="117">
        <v>1</v>
      </c>
      <c r="J64" s="118">
        <v>3</v>
      </c>
      <c r="K64" s="117">
        <v>1</v>
      </c>
      <c r="L64" s="118">
        <v>3</v>
      </c>
    </row>
    <row r="65" spans="1:12" s="105" customFormat="1" ht="22.5" customHeight="1">
      <c r="A65" s="117">
        <v>33</v>
      </c>
      <c r="B65" s="117" t="s">
        <v>443</v>
      </c>
      <c r="C65" s="117"/>
      <c r="D65" s="117"/>
      <c r="E65" s="114" t="s">
        <v>823</v>
      </c>
      <c r="F65" s="114">
        <f t="shared" si="1"/>
        <v>12</v>
      </c>
      <c r="G65" s="117"/>
      <c r="H65" s="117"/>
      <c r="I65" s="117">
        <v>1</v>
      </c>
      <c r="J65" s="118">
        <v>12</v>
      </c>
      <c r="K65" s="117">
        <v>1</v>
      </c>
      <c r="L65" s="118">
        <v>12</v>
      </c>
    </row>
    <row r="66" spans="1:12" s="105" customFormat="1" ht="22.5" customHeight="1">
      <c r="A66" s="117">
        <v>34</v>
      </c>
      <c r="B66" s="117" t="s">
        <v>444</v>
      </c>
      <c r="C66" s="117"/>
      <c r="D66" s="117"/>
      <c r="E66" s="114" t="s">
        <v>823</v>
      </c>
      <c r="F66" s="114">
        <f t="shared" si="1"/>
        <v>10</v>
      </c>
      <c r="G66" s="117"/>
      <c r="H66" s="117"/>
      <c r="I66" s="117">
        <v>1</v>
      </c>
      <c r="J66" s="118">
        <v>10</v>
      </c>
      <c r="K66" s="117">
        <v>1</v>
      </c>
      <c r="L66" s="118">
        <v>10</v>
      </c>
    </row>
    <row r="67" spans="1:12" s="105" customFormat="1" ht="22.5" customHeight="1">
      <c r="A67" s="117">
        <v>35</v>
      </c>
      <c r="B67" s="117" t="s">
        <v>445</v>
      </c>
      <c r="C67" s="117"/>
      <c r="D67" s="117"/>
      <c r="E67" s="114" t="s">
        <v>823</v>
      </c>
      <c r="F67" s="114">
        <f t="shared" si="1"/>
        <v>11</v>
      </c>
      <c r="G67" s="117"/>
      <c r="H67" s="117"/>
      <c r="I67" s="117">
        <v>1</v>
      </c>
      <c r="J67" s="118">
        <v>11</v>
      </c>
      <c r="K67" s="117">
        <v>1</v>
      </c>
      <c r="L67" s="118">
        <v>11</v>
      </c>
    </row>
    <row r="68" spans="1:12" s="105" customFormat="1" ht="22.5" customHeight="1">
      <c r="A68" s="117">
        <v>36</v>
      </c>
      <c r="B68" s="117" t="s">
        <v>446</v>
      </c>
      <c r="C68" s="117"/>
      <c r="D68" s="117"/>
      <c r="E68" s="114" t="s">
        <v>823</v>
      </c>
      <c r="F68" s="114">
        <f t="shared" si="1"/>
        <v>2</v>
      </c>
      <c r="G68" s="117"/>
      <c r="H68" s="117"/>
      <c r="I68" s="117">
        <v>1</v>
      </c>
      <c r="J68" s="118">
        <v>2</v>
      </c>
      <c r="K68" s="117">
        <v>1</v>
      </c>
      <c r="L68" s="118">
        <v>2</v>
      </c>
    </row>
    <row r="69" spans="1:12" s="105" customFormat="1" ht="22.5" customHeight="1">
      <c r="A69" s="117">
        <v>37</v>
      </c>
      <c r="B69" s="117" t="s">
        <v>447</v>
      </c>
      <c r="C69" s="117"/>
      <c r="D69" s="117"/>
      <c r="E69" s="114" t="s">
        <v>823</v>
      </c>
      <c r="F69" s="114">
        <f t="shared" si="1"/>
        <v>3</v>
      </c>
      <c r="G69" s="117"/>
      <c r="H69" s="117"/>
      <c r="I69" s="117">
        <v>45</v>
      </c>
      <c r="J69" s="118">
        <v>135</v>
      </c>
      <c r="K69" s="117">
        <v>45</v>
      </c>
      <c r="L69" s="118">
        <v>135</v>
      </c>
    </row>
    <row r="70" spans="1:12" s="105" customFormat="1" ht="22.5" customHeight="1">
      <c r="A70" s="117">
        <v>38</v>
      </c>
      <c r="B70" s="117" t="s">
        <v>424</v>
      </c>
      <c r="C70" s="117"/>
      <c r="D70" s="117"/>
      <c r="E70" s="114" t="s">
        <v>823</v>
      </c>
      <c r="F70" s="114">
        <f t="shared" si="1"/>
        <v>3</v>
      </c>
      <c r="G70" s="117"/>
      <c r="H70" s="117"/>
      <c r="I70" s="117">
        <v>7</v>
      </c>
      <c r="J70" s="118">
        <v>21</v>
      </c>
      <c r="K70" s="117">
        <v>7</v>
      </c>
      <c r="L70" s="118">
        <v>21</v>
      </c>
    </row>
    <row r="71" spans="1:12" s="105" customFormat="1" ht="22.5" customHeight="1">
      <c r="A71" s="117">
        <v>39</v>
      </c>
      <c r="B71" s="117" t="s">
        <v>448</v>
      </c>
      <c r="C71" s="117"/>
      <c r="D71" s="117"/>
      <c r="E71" s="114" t="s">
        <v>823</v>
      </c>
      <c r="F71" s="114">
        <f t="shared" si="1"/>
        <v>4</v>
      </c>
      <c r="G71" s="117"/>
      <c r="H71" s="117"/>
      <c r="I71" s="117">
        <v>3</v>
      </c>
      <c r="J71" s="118">
        <v>12</v>
      </c>
      <c r="K71" s="117">
        <v>3</v>
      </c>
      <c r="L71" s="118">
        <v>12</v>
      </c>
    </row>
    <row r="72" spans="1:12" s="105" customFormat="1" ht="22.5" customHeight="1">
      <c r="A72" s="117">
        <v>40</v>
      </c>
      <c r="B72" s="117" t="s">
        <v>449</v>
      </c>
      <c r="C72" s="117"/>
      <c r="D72" s="117"/>
      <c r="E72" s="114" t="s">
        <v>823</v>
      </c>
      <c r="F72" s="114">
        <f t="shared" si="1"/>
        <v>5</v>
      </c>
      <c r="G72" s="117"/>
      <c r="H72" s="117"/>
      <c r="I72" s="117">
        <v>1</v>
      </c>
      <c r="J72" s="118">
        <v>5</v>
      </c>
      <c r="K72" s="117">
        <v>1</v>
      </c>
      <c r="L72" s="118">
        <v>5</v>
      </c>
    </row>
    <row r="73" spans="1:12" s="105" customFormat="1" ht="22.5" customHeight="1">
      <c r="A73" s="117">
        <v>41</v>
      </c>
      <c r="B73" s="117" t="s">
        <v>450</v>
      </c>
      <c r="C73" s="117"/>
      <c r="D73" s="117"/>
      <c r="E73" s="114" t="s">
        <v>823</v>
      </c>
      <c r="F73" s="114">
        <f t="shared" si="1"/>
        <v>7</v>
      </c>
      <c r="G73" s="117"/>
      <c r="H73" s="117"/>
      <c r="I73" s="117">
        <v>1</v>
      </c>
      <c r="J73" s="118">
        <v>7</v>
      </c>
      <c r="K73" s="117">
        <v>1</v>
      </c>
      <c r="L73" s="118">
        <v>7</v>
      </c>
    </row>
    <row r="74" spans="1:12" s="105" customFormat="1" ht="22.5" customHeight="1">
      <c r="A74" s="117">
        <v>42</v>
      </c>
      <c r="B74" s="117" t="s">
        <v>451</v>
      </c>
      <c r="C74" s="117"/>
      <c r="D74" s="117"/>
      <c r="E74" s="114" t="s">
        <v>823</v>
      </c>
      <c r="F74" s="114">
        <f t="shared" si="1"/>
        <v>5</v>
      </c>
      <c r="G74" s="117"/>
      <c r="H74" s="117"/>
      <c r="I74" s="117">
        <v>1</v>
      </c>
      <c r="J74" s="118">
        <v>5</v>
      </c>
      <c r="K74" s="117">
        <v>1</v>
      </c>
      <c r="L74" s="118">
        <v>5</v>
      </c>
    </row>
    <row r="75" spans="1:12" s="105" customFormat="1" ht="22.5" customHeight="1">
      <c r="A75" s="117">
        <v>43</v>
      </c>
      <c r="B75" s="117" t="s">
        <v>452</v>
      </c>
      <c r="C75" s="117"/>
      <c r="D75" s="117"/>
      <c r="E75" s="114" t="s">
        <v>823</v>
      </c>
      <c r="F75" s="114">
        <f t="shared" si="1"/>
        <v>13</v>
      </c>
      <c r="G75" s="117"/>
      <c r="H75" s="117"/>
      <c r="I75" s="117">
        <v>1</v>
      </c>
      <c r="J75" s="118">
        <v>13</v>
      </c>
      <c r="K75" s="117">
        <v>1</v>
      </c>
      <c r="L75" s="118">
        <v>13</v>
      </c>
    </row>
    <row r="76" spans="1:14" s="105" customFormat="1" ht="22.5" customHeight="1">
      <c r="A76" s="117">
        <v>44</v>
      </c>
      <c r="B76" s="117" t="s">
        <v>453</v>
      </c>
      <c r="C76" s="117"/>
      <c r="D76" s="117"/>
      <c r="E76" s="114" t="s">
        <v>823</v>
      </c>
      <c r="F76" s="114">
        <f t="shared" si="1"/>
        <v>58</v>
      </c>
      <c r="G76" s="117"/>
      <c r="H76" s="117"/>
      <c r="I76" s="117">
        <v>1</v>
      </c>
      <c r="J76" s="118">
        <v>58</v>
      </c>
      <c r="K76" s="117">
        <v>1</v>
      </c>
      <c r="L76" s="118">
        <v>58</v>
      </c>
      <c r="N76" s="133"/>
    </row>
    <row r="77" spans="1:14" s="105" customFormat="1" ht="22.5" customHeight="1">
      <c r="A77" s="117">
        <v>45</v>
      </c>
      <c r="B77" s="117" t="s">
        <v>454</v>
      </c>
      <c r="C77" s="117"/>
      <c r="D77" s="117"/>
      <c r="E77" s="114" t="s">
        <v>823</v>
      </c>
      <c r="F77" s="114">
        <f t="shared" si="1"/>
        <v>92</v>
      </c>
      <c r="G77" s="117"/>
      <c r="H77" s="117"/>
      <c r="I77" s="117">
        <v>2</v>
      </c>
      <c r="J77" s="118">
        <v>184</v>
      </c>
      <c r="K77" s="117">
        <v>2</v>
      </c>
      <c r="L77" s="118">
        <v>184</v>
      </c>
      <c r="N77" s="133"/>
    </row>
    <row r="78" spans="1:14" s="105" customFormat="1" ht="22.5" customHeight="1">
      <c r="A78" s="117">
        <v>46</v>
      </c>
      <c r="B78" s="117" t="s">
        <v>455</v>
      </c>
      <c r="C78" s="117"/>
      <c r="D78" s="117"/>
      <c r="E78" s="114" t="s">
        <v>823</v>
      </c>
      <c r="F78" s="114">
        <f t="shared" si="1"/>
        <v>5</v>
      </c>
      <c r="G78" s="117"/>
      <c r="H78" s="117"/>
      <c r="I78" s="117">
        <v>1</v>
      </c>
      <c r="J78" s="118">
        <v>5</v>
      </c>
      <c r="K78" s="117">
        <v>1</v>
      </c>
      <c r="L78" s="118">
        <v>5</v>
      </c>
      <c r="N78" s="122"/>
    </row>
    <row r="79" spans="1:12" s="105" customFormat="1" ht="22.5" customHeight="1">
      <c r="A79" s="117">
        <v>47</v>
      </c>
      <c r="B79" s="117" t="s">
        <v>456</v>
      </c>
      <c r="C79" s="117"/>
      <c r="D79" s="117"/>
      <c r="E79" s="114" t="s">
        <v>823</v>
      </c>
      <c r="F79" s="114">
        <f t="shared" si="1"/>
        <v>9</v>
      </c>
      <c r="G79" s="117"/>
      <c r="H79" s="117"/>
      <c r="I79" s="117">
        <v>1</v>
      </c>
      <c r="J79" s="118">
        <v>9</v>
      </c>
      <c r="K79" s="117">
        <v>1</v>
      </c>
      <c r="L79" s="118">
        <v>9</v>
      </c>
    </row>
    <row r="80" spans="1:12" s="105" customFormat="1" ht="22.5" customHeight="1">
      <c r="A80" s="117">
        <v>48</v>
      </c>
      <c r="B80" s="117" t="s">
        <v>457</v>
      </c>
      <c r="C80" s="117"/>
      <c r="D80" s="117"/>
      <c r="E80" s="114" t="s">
        <v>823</v>
      </c>
      <c r="F80" s="114">
        <f t="shared" si="1"/>
        <v>4</v>
      </c>
      <c r="G80" s="117"/>
      <c r="H80" s="117"/>
      <c r="I80" s="117">
        <v>1</v>
      </c>
      <c r="J80" s="118">
        <v>4</v>
      </c>
      <c r="K80" s="117">
        <v>1</v>
      </c>
      <c r="L80" s="118">
        <v>4</v>
      </c>
    </row>
    <row r="81" spans="1:12" s="105" customFormat="1" ht="22.5" customHeight="1">
      <c r="A81" s="117">
        <v>49</v>
      </c>
      <c r="B81" s="117" t="s">
        <v>458</v>
      </c>
      <c r="C81" s="117"/>
      <c r="D81" s="117"/>
      <c r="E81" s="114" t="s">
        <v>823</v>
      </c>
      <c r="F81" s="114">
        <f t="shared" si="1"/>
        <v>4</v>
      </c>
      <c r="G81" s="117"/>
      <c r="H81" s="117"/>
      <c r="I81" s="117">
        <v>1</v>
      </c>
      <c r="J81" s="118">
        <v>4</v>
      </c>
      <c r="K81" s="117">
        <v>1</v>
      </c>
      <c r="L81" s="118">
        <v>4</v>
      </c>
    </row>
    <row r="82" spans="1:12" s="105" customFormat="1" ht="22.5" customHeight="1">
      <c r="A82" s="117">
        <v>50</v>
      </c>
      <c r="B82" s="117" t="s">
        <v>459</v>
      </c>
      <c r="C82" s="117"/>
      <c r="D82" s="117"/>
      <c r="E82" s="114" t="s">
        <v>823</v>
      </c>
      <c r="F82" s="114">
        <f t="shared" si="1"/>
        <v>6</v>
      </c>
      <c r="G82" s="117"/>
      <c r="H82" s="117"/>
      <c r="I82" s="117">
        <v>1</v>
      </c>
      <c r="J82" s="118">
        <v>6</v>
      </c>
      <c r="K82" s="117">
        <v>1</v>
      </c>
      <c r="L82" s="118">
        <v>6</v>
      </c>
    </row>
    <row r="83" spans="1:12" s="105" customFormat="1" ht="22.5" customHeight="1">
      <c r="A83" s="117">
        <v>51</v>
      </c>
      <c r="B83" s="117" t="s">
        <v>460</v>
      </c>
      <c r="C83" s="117"/>
      <c r="D83" s="117"/>
      <c r="E83" s="114" t="s">
        <v>823</v>
      </c>
      <c r="F83" s="114">
        <f t="shared" si="1"/>
        <v>4</v>
      </c>
      <c r="G83" s="117"/>
      <c r="H83" s="117"/>
      <c r="I83" s="117">
        <v>1</v>
      </c>
      <c r="J83" s="118">
        <v>4</v>
      </c>
      <c r="K83" s="117">
        <v>1</v>
      </c>
      <c r="L83" s="118">
        <v>4</v>
      </c>
    </row>
    <row r="84" spans="1:12" s="105" customFormat="1" ht="22.5" customHeight="1">
      <c r="A84" s="117">
        <v>52</v>
      </c>
      <c r="B84" s="117" t="s">
        <v>461</v>
      </c>
      <c r="C84" s="117"/>
      <c r="D84" s="117"/>
      <c r="E84" s="114" t="s">
        <v>823</v>
      </c>
      <c r="F84" s="114">
        <f t="shared" si="1"/>
        <v>9</v>
      </c>
      <c r="G84" s="117"/>
      <c r="H84" s="117"/>
      <c r="I84" s="117">
        <v>1</v>
      </c>
      <c r="J84" s="118">
        <v>9</v>
      </c>
      <c r="K84" s="117">
        <v>1</v>
      </c>
      <c r="L84" s="118">
        <v>9</v>
      </c>
    </row>
    <row r="85" spans="1:12" s="105" customFormat="1" ht="22.5" customHeight="1">
      <c r="A85" s="117">
        <v>53</v>
      </c>
      <c r="B85" s="117" t="s">
        <v>462</v>
      </c>
      <c r="C85" s="117"/>
      <c r="D85" s="117"/>
      <c r="E85" s="114" t="s">
        <v>823</v>
      </c>
      <c r="F85" s="114">
        <f t="shared" si="1"/>
        <v>11</v>
      </c>
      <c r="G85" s="117"/>
      <c r="H85" s="117"/>
      <c r="I85" s="117">
        <v>1</v>
      </c>
      <c r="J85" s="118">
        <v>11</v>
      </c>
      <c r="K85" s="117">
        <v>1</v>
      </c>
      <c r="L85" s="118">
        <v>11</v>
      </c>
    </row>
    <row r="86" spans="1:12" s="105" customFormat="1" ht="22.5" customHeight="1">
      <c r="A86" s="117">
        <v>54</v>
      </c>
      <c r="B86" s="117" t="s">
        <v>463</v>
      </c>
      <c r="C86" s="117"/>
      <c r="D86" s="117"/>
      <c r="E86" s="114" t="s">
        <v>823</v>
      </c>
      <c r="F86" s="114">
        <f t="shared" si="1"/>
        <v>7</v>
      </c>
      <c r="G86" s="117"/>
      <c r="H86" s="117"/>
      <c r="I86" s="117">
        <v>1</v>
      </c>
      <c r="J86" s="118">
        <v>7</v>
      </c>
      <c r="K86" s="117">
        <v>1</v>
      </c>
      <c r="L86" s="118">
        <v>7</v>
      </c>
    </row>
    <row r="87" spans="1:12" s="105" customFormat="1" ht="22.5" customHeight="1">
      <c r="A87" s="117">
        <v>55</v>
      </c>
      <c r="B87" s="117" t="s">
        <v>205</v>
      </c>
      <c r="C87" s="117"/>
      <c r="D87" s="117"/>
      <c r="E87" s="114" t="s">
        <v>823</v>
      </c>
      <c r="F87" s="114">
        <f t="shared" si="1"/>
        <v>5</v>
      </c>
      <c r="G87" s="117"/>
      <c r="H87" s="117"/>
      <c r="I87" s="117">
        <v>1</v>
      </c>
      <c r="J87" s="118">
        <v>5</v>
      </c>
      <c r="K87" s="117">
        <v>1</v>
      </c>
      <c r="L87" s="118">
        <v>5</v>
      </c>
    </row>
    <row r="88" spans="1:12" s="105" customFormat="1" ht="22.5" customHeight="1">
      <c r="A88" s="117">
        <v>56</v>
      </c>
      <c r="B88" s="117" t="s">
        <v>464</v>
      </c>
      <c r="C88" s="117"/>
      <c r="D88" s="117"/>
      <c r="E88" s="114" t="s">
        <v>823</v>
      </c>
      <c r="F88" s="114">
        <f t="shared" si="1"/>
        <v>10</v>
      </c>
      <c r="G88" s="117"/>
      <c r="H88" s="117"/>
      <c r="I88" s="117">
        <v>1</v>
      </c>
      <c r="J88" s="118">
        <v>10</v>
      </c>
      <c r="K88" s="117">
        <v>1</v>
      </c>
      <c r="L88" s="118">
        <v>10</v>
      </c>
    </row>
    <row r="89" spans="1:15" s="105" customFormat="1" ht="22.5" customHeight="1">
      <c r="A89" s="117">
        <v>57</v>
      </c>
      <c r="B89" s="117" t="s">
        <v>465</v>
      </c>
      <c r="C89" s="117"/>
      <c r="D89" s="117"/>
      <c r="E89" s="114" t="s">
        <v>823</v>
      </c>
      <c r="F89" s="114">
        <f t="shared" si="1"/>
        <v>3</v>
      </c>
      <c r="G89" s="117"/>
      <c r="H89" s="117"/>
      <c r="I89" s="117">
        <v>1</v>
      </c>
      <c r="J89" s="118">
        <v>3</v>
      </c>
      <c r="K89" s="117">
        <v>1</v>
      </c>
      <c r="L89" s="118">
        <v>3</v>
      </c>
      <c r="O89" s="123"/>
    </row>
    <row r="90" spans="1:12" s="105" customFormat="1" ht="22.5" customHeight="1">
      <c r="A90" s="117">
        <v>58</v>
      </c>
      <c r="B90" s="117" t="s">
        <v>466</v>
      </c>
      <c r="C90" s="117"/>
      <c r="D90" s="117"/>
      <c r="E90" s="114" t="s">
        <v>823</v>
      </c>
      <c r="F90" s="114">
        <f t="shared" si="1"/>
        <v>1</v>
      </c>
      <c r="G90" s="117"/>
      <c r="H90" s="117"/>
      <c r="I90" s="117">
        <v>3</v>
      </c>
      <c r="J90" s="118">
        <v>3</v>
      </c>
      <c r="K90" s="117">
        <v>3</v>
      </c>
      <c r="L90" s="118">
        <v>3</v>
      </c>
    </row>
    <row r="91" spans="1:12" s="105" customFormat="1" ht="25.5" customHeight="1" thickBot="1">
      <c r="A91" s="119"/>
      <c r="B91" s="120" t="s">
        <v>208</v>
      </c>
      <c r="C91" s="119"/>
      <c r="D91" s="119"/>
      <c r="E91" s="119"/>
      <c r="F91" s="121"/>
      <c r="G91" s="119"/>
      <c r="H91" s="119"/>
      <c r="I91" s="119">
        <f>SUM(I64:I90)</f>
        <v>82</v>
      </c>
      <c r="J91" s="121">
        <f>SUM(J64:J90)</f>
        <v>558</v>
      </c>
      <c r="K91" s="119">
        <f>SUM(K64:K90)</f>
        <v>82</v>
      </c>
      <c r="L91" s="121">
        <f>SUM(L64:L90)</f>
        <v>558</v>
      </c>
    </row>
    <row r="92" spans="1:12" s="105" customFormat="1" ht="22.5" customHeight="1" thickBot="1">
      <c r="A92" s="124"/>
      <c r="B92" s="125">
        <v>2</v>
      </c>
      <c r="C92" s="125">
        <v>3</v>
      </c>
      <c r="D92" s="125">
        <v>4</v>
      </c>
      <c r="E92" s="125">
        <v>5</v>
      </c>
      <c r="F92" s="125">
        <v>6</v>
      </c>
      <c r="G92" s="125">
        <v>7</v>
      </c>
      <c r="H92" s="125">
        <v>8</v>
      </c>
      <c r="I92" s="125">
        <v>9</v>
      </c>
      <c r="J92" s="125">
        <v>10</v>
      </c>
      <c r="K92" s="125">
        <v>11</v>
      </c>
      <c r="L92" s="125">
        <v>12</v>
      </c>
    </row>
    <row r="93" spans="1:12" s="105" customFormat="1" ht="22.5" customHeight="1">
      <c r="A93" s="117">
        <v>59</v>
      </c>
      <c r="B93" s="117" t="s">
        <v>467</v>
      </c>
      <c r="C93" s="117"/>
      <c r="D93" s="117"/>
      <c r="E93" s="114" t="s">
        <v>823</v>
      </c>
      <c r="F93" s="114">
        <f aca="true" t="shared" si="2" ref="F93:F120">J93/I93</f>
        <v>2</v>
      </c>
      <c r="G93" s="117"/>
      <c r="H93" s="117"/>
      <c r="I93" s="117">
        <v>3</v>
      </c>
      <c r="J93" s="118">
        <v>6</v>
      </c>
      <c r="K93" s="117">
        <v>3</v>
      </c>
      <c r="L93" s="118">
        <v>6</v>
      </c>
    </row>
    <row r="94" spans="1:12" s="105" customFormat="1" ht="22.5" customHeight="1">
      <c r="A94" s="117">
        <v>60</v>
      </c>
      <c r="B94" s="117" t="s">
        <v>468</v>
      </c>
      <c r="C94" s="117"/>
      <c r="D94" s="117"/>
      <c r="E94" s="114" t="s">
        <v>823</v>
      </c>
      <c r="F94" s="114">
        <f t="shared" si="2"/>
        <v>20</v>
      </c>
      <c r="G94" s="117"/>
      <c r="H94" s="117"/>
      <c r="I94" s="117">
        <v>1</v>
      </c>
      <c r="J94" s="118">
        <v>20</v>
      </c>
      <c r="K94" s="117">
        <v>1</v>
      </c>
      <c r="L94" s="118">
        <v>20</v>
      </c>
    </row>
    <row r="95" spans="1:12" s="105" customFormat="1" ht="22.5" customHeight="1">
      <c r="A95" s="117">
        <v>61</v>
      </c>
      <c r="B95" s="117" t="s">
        <v>469</v>
      </c>
      <c r="C95" s="117"/>
      <c r="D95" s="117"/>
      <c r="E95" s="114" t="s">
        <v>823</v>
      </c>
      <c r="F95" s="114">
        <f t="shared" si="2"/>
        <v>15</v>
      </c>
      <c r="G95" s="117"/>
      <c r="H95" s="117"/>
      <c r="I95" s="117">
        <v>2</v>
      </c>
      <c r="J95" s="118">
        <v>30</v>
      </c>
      <c r="K95" s="117">
        <v>2</v>
      </c>
      <c r="L95" s="118">
        <v>30</v>
      </c>
    </row>
    <row r="96" spans="1:12" s="105" customFormat="1" ht="22.5" customHeight="1">
      <c r="A96" s="117">
        <v>62</v>
      </c>
      <c r="B96" s="117" t="s">
        <v>470</v>
      </c>
      <c r="C96" s="117"/>
      <c r="D96" s="117"/>
      <c r="E96" s="114" t="s">
        <v>823</v>
      </c>
      <c r="F96" s="114">
        <f t="shared" si="2"/>
        <v>20</v>
      </c>
      <c r="G96" s="117"/>
      <c r="H96" s="117"/>
      <c r="I96" s="117">
        <v>2</v>
      </c>
      <c r="J96" s="118">
        <v>40</v>
      </c>
      <c r="K96" s="117">
        <v>2</v>
      </c>
      <c r="L96" s="118">
        <v>40</v>
      </c>
    </row>
    <row r="97" spans="1:12" s="105" customFormat="1" ht="22.5" customHeight="1">
      <c r="A97" s="117">
        <v>63</v>
      </c>
      <c r="B97" s="117" t="s">
        <v>414</v>
      </c>
      <c r="C97" s="117"/>
      <c r="D97" s="117"/>
      <c r="E97" s="114" t="s">
        <v>823</v>
      </c>
      <c r="F97" s="114">
        <f t="shared" si="2"/>
        <v>7</v>
      </c>
      <c r="G97" s="117"/>
      <c r="H97" s="117"/>
      <c r="I97" s="117">
        <v>11</v>
      </c>
      <c r="J97" s="118">
        <v>77</v>
      </c>
      <c r="K97" s="117">
        <v>11</v>
      </c>
      <c r="L97" s="118">
        <v>77</v>
      </c>
    </row>
    <row r="98" spans="1:12" s="105" customFormat="1" ht="22.5" customHeight="1">
      <c r="A98" s="117">
        <v>64</v>
      </c>
      <c r="B98" s="117" t="s">
        <v>471</v>
      </c>
      <c r="C98" s="117"/>
      <c r="D98" s="117"/>
      <c r="E98" s="114" t="s">
        <v>823</v>
      </c>
      <c r="F98" s="114">
        <f t="shared" si="2"/>
        <v>4</v>
      </c>
      <c r="G98" s="117"/>
      <c r="H98" s="117"/>
      <c r="I98" s="117">
        <v>2</v>
      </c>
      <c r="J98" s="118">
        <v>8</v>
      </c>
      <c r="K98" s="117">
        <v>2</v>
      </c>
      <c r="L98" s="118">
        <v>8</v>
      </c>
    </row>
    <row r="99" spans="1:12" s="105" customFormat="1" ht="22.5" customHeight="1">
      <c r="A99" s="117">
        <v>65</v>
      </c>
      <c r="B99" s="117" t="s">
        <v>472</v>
      </c>
      <c r="C99" s="117"/>
      <c r="D99" s="117"/>
      <c r="E99" s="114" t="s">
        <v>823</v>
      </c>
      <c r="F99" s="114">
        <f t="shared" si="2"/>
        <v>15</v>
      </c>
      <c r="G99" s="117"/>
      <c r="H99" s="117"/>
      <c r="I99" s="117">
        <v>2</v>
      </c>
      <c r="J99" s="118">
        <v>30</v>
      </c>
      <c r="K99" s="117">
        <v>2</v>
      </c>
      <c r="L99" s="118">
        <v>30</v>
      </c>
    </row>
    <row r="100" spans="1:12" s="105" customFormat="1" ht="22.5" customHeight="1">
      <c r="A100" s="117">
        <v>66</v>
      </c>
      <c r="B100" s="117" t="s">
        <v>473</v>
      </c>
      <c r="C100" s="117"/>
      <c r="D100" s="117"/>
      <c r="E100" s="114" t="s">
        <v>823</v>
      </c>
      <c r="F100" s="114">
        <f t="shared" si="2"/>
        <v>30</v>
      </c>
      <c r="G100" s="117"/>
      <c r="H100" s="117"/>
      <c r="I100" s="117">
        <v>1</v>
      </c>
      <c r="J100" s="118">
        <v>30</v>
      </c>
      <c r="K100" s="117">
        <v>1</v>
      </c>
      <c r="L100" s="118">
        <v>30</v>
      </c>
    </row>
    <row r="101" spans="1:15" s="105" customFormat="1" ht="22.5" customHeight="1">
      <c r="A101" s="117">
        <v>67</v>
      </c>
      <c r="B101" s="117" t="s">
        <v>474</v>
      </c>
      <c r="C101" s="117"/>
      <c r="D101" s="117"/>
      <c r="E101" s="114" t="s">
        <v>823</v>
      </c>
      <c r="F101" s="114">
        <f t="shared" si="2"/>
        <v>30</v>
      </c>
      <c r="G101" s="117"/>
      <c r="H101" s="117"/>
      <c r="I101" s="117">
        <v>2</v>
      </c>
      <c r="J101" s="118">
        <v>60</v>
      </c>
      <c r="K101" s="117">
        <v>2</v>
      </c>
      <c r="L101" s="118">
        <v>60</v>
      </c>
      <c r="O101" s="111"/>
    </row>
    <row r="102" spans="1:15" s="105" customFormat="1" ht="22.5" customHeight="1">
      <c r="A102" s="117">
        <v>68</v>
      </c>
      <c r="B102" s="117" t="s">
        <v>475</v>
      </c>
      <c r="C102" s="117"/>
      <c r="D102" s="117"/>
      <c r="E102" s="114" t="s">
        <v>823</v>
      </c>
      <c r="F102" s="114">
        <f t="shared" si="2"/>
        <v>44</v>
      </c>
      <c r="G102" s="117"/>
      <c r="H102" s="117"/>
      <c r="I102" s="117">
        <v>1</v>
      </c>
      <c r="J102" s="118">
        <v>44</v>
      </c>
      <c r="K102" s="117">
        <v>1</v>
      </c>
      <c r="L102" s="118">
        <v>44</v>
      </c>
      <c r="O102" s="123"/>
    </row>
    <row r="103" spans="1:12" s="105" customFormat="1" ht="22.5" customHeight="1">
      <c r="A103" s="117">
        <v>69</v>
      </c>
      <c r="B103" s="117" t="s">
        <v>476</v>
      </c>
      <c r="C103" s="117"/>
      <c r="D103" s="117"/>
      <c r="E103" s="114" t="s">
        <v>823</v>
      </c>
      <c r="F103" s="114">
        <f t="shared" si="2"/>
        <v>10</v>
      </c>
      <c r="G103" s="117"/>
      <c r="H103" s="117"/>
      <c r="I103" s="117">
        <v>1</v>
      </c>
      <c r="J103" s="118">
        <v>10</v>
      </c>
      <c r="K103" s="117">
        <v>1</v>
      </c>
      <c r="L103" s="118">
        <v>10</v>
      </c>
    </row>
    <row r="104" spans="1:12" s="105" customFormat="1" ht="22.5" customHeight="1">
      <c r="A104" s="117">
        <v>70</v>
      </c>
      <c r="B104" s="117" t="s">
        <v>477</v>
      </c>
      <c r="C104" s="117"/>
      <c r="D104" s="117"/>
      <c r="E104" s="114" t="s">
        <v>823</v>
      </c>
      <c r="F104" s="114">
        <f t="shared" si="2"/>
        <v>16</v>
      </c>
      <c r="G104" s="117"/>
      <c r="H104" s="117"/>
      <c r="I104" s="117">
        <v>1</v>
      </c>
      <c r="J104" s="118">
        <v>16</v>
      </c>
      <c r="K104" s="117">
        <v>1</v>
      </c>
      <c r="L104" s="118">
        <v>16</v>
      </c>
    </row>
    <row r="105" spans="1:12" s="105" customFormat="1" ht="22.5" customHeight="1">
      <c r="A105" s="117">
        <v>71</v>
      </c>
      <c r="B105" s="117" t="s">
        <v>478</v>
      </c>
      <c r="C105" s="117"/>
      <c r="D105" s="117"/>
      <c r="E105" s="114" t="s">
        <v>823</v>
      </c>
      <c r="F105" s="114">
        <f t="shared" si="2"/>
        <v>43</v>
      </c>
      <c r="G105" s="117"/>
      <c r="H105" s="117"/>
      <c r="I105" s="117">
        <v>1</v>
      </c>
      <c r="J105" s="118">
        <v>43</v>
      </c>
      <c r="K105" s="117">
        <v>1</v>
      </c>
      <c r="L105" s="118">
        <v>43</v>
      </c>
    </row>
    <row r="106" spans="1:12" s="105" customFormat="1" ht="22.5" customHeight="1">
      <c r="A106" s="117">
        <v>72</v>
      </c>
      <c r="B106" s="117" t="s">
        <v>479</v>
      </c>
      <c r="C106" s="117"/>
      <c r="D106" s="117"/>
      <c r="E106" s="114" t="s">
        <v>823</v>
      </c>
      <c r="F106" s="114">
        <f t="shared" si="2"/>
        <v>20</v>
      </c>
      <c r="G106" s="117"/>
      <c r="H106" s="117"/>
      <c r="I106" s="117">
        <v>1</v>
      </c>
      <c r="J106" s="118">
        <v>20</v>
      </c>
      <c r="K106" s="117">
        <v>1</v>
      </c>
      <c r="L106" s="118">
        <v>20</v>
      </c>
    </row>
    <row r="107" spans="1:12" s="105" customFormat="1" ht="22.5" customHeight="1">
      <c r="A107" s="117">
        <v>73</v>
      </c>
      <c r="B107" s="117" t="s">
        <v>480</v>
      </c>
      <c r="C107" s="117"/>
      <c r="D107" s="117"/>
      <c r="E107" s="114" t="s">
        <v>823</v>
      </c>
      <c r="F107" s="114">
        <f t="shared" si="2"/>
        <v>2</v>
      </c>
      <c r="G107" s="117"/>
      <c r="H107" s="117"/>
      <c r="I107" s="117">
        <v>1</v>
      </c>
      <c r="J107" s="118">
        <v>2</v>
      </c>
      <c r="K107" s="117">
        <v>1</v>
      </c>
      <c r="L107" s="118">
        <v>2</v>
      </c>
    </row>
    <row r="108" spans="1:12" s="105" customFormat="1" ht="22.5" customHeight="1">
      <c r="A108" s="117">
        <v>74</v>
      </c>
      <c r="B108" s="117" t="s">
        <v>300</v>
      </c>
      <c r="C108" s="117"/>
      <c r="D108" s="117"/>
      <c r="E108" s="114" t="s">
        <v>823</v>
      </c>
      <c r="F108" s="114">
        <f t="shared" si="2"/>
        <v>11</v>
      </c>
      <c r="G108" s="117"/>
      <c r="H108" s="117"/>
      <c r="I108" s="117">
        <v>1</v>
      </c>
      <c r="J108" s="118">
        <v>11</v>
      </c>
      <c r="K108" s="117">
        <v>1</v>
      </c>
      <c r="L108" s="118">
        <v>11</v>
      </c>
    </row>
    <row r="109" spans="1:12" s="105" customFormat="1" ht="22.5" customHeight="1">
      <c r="A109" s="117">
        <v>75</v>
      </c>
      <c r="B109" s="117" t="s">
        <v>481</v>
      </c>
      <c r="C109" s="117"/>
      <c r="D109" s="117"/>
      <c r="E109" s="114" t="s">
        <v>823</v>
      </c>
      <c r="F109" s="114">
        <f t="shared" si="2"/>
        <v>40</v>
      </c>
      <c r="G109" s="117"/>
      <c r="H109" s="117"/>
      <c r="I109" s="117">
        <v>1</v>
      </c>
      <c r="J109" s="118">
        <v>40</v>
      </c>
      <c r="K109" s="117">
        <v>1</v>
      </c>
      <c r="L109" s="118">
        <v>40</v>
      </c>
    </row>
    <row r="110" spans="1:12" s="105" customFormat="1" ht="22.5" customHeight="1">
      <c r="A110" s="117">
        <v>76</v>
      </c>
      <c r="B110" s="117" t="s">
        <v>482</v>
      </c>
      <c r="C110" s="117"/>
      <c r="D110" s="117"/>
      <c r="E110" s="114" t="s">
        <v>823</v>
      </c>
      <c r="F110" s="114">
        <f t="shared" si="2"/>
        <v>10</v>
      </c>
      <c r="G110" s="117"/>
      <c r="H110" s="117"/>
      <c r="I110" s="117">
        <v>2</v>
      </c>
      <c r="J110" s="118">
        <v>20</v>
      </c>
      <c r="K110" s="117">
        <v>2</v>
      </c>
      <c r="L110" s="118">
        <v>20</v>
      </c>
    </row>
    <row r="111" spans="1:12" s="105" customFormat="1" ht="22.5" customHeight="1">
      <c r="A111" s="117">
        <v>77</v>
      </c>
      <c r="B111" s="117" t="s">
        <v>483</v>
      </c>
      <c r="C111" s="117"/>
      <c r="D111" s="117"/>
      <c r="E111" s="114" t="s">
        <v>823</v>
      </c>
      <c r="F111" s="114">
        <f t="shared" si="2"/>
        <v>8</v>
      </c>
      <c r="G111" s="117"/>
      <c r="H111" s="117"/>
      <c r="I111" s="117">
        <v>1</v>
      </c>
      <c r="J111" s="118">
        <v>8</v>
      </c>
      <c r="K111" s="117">
        <v>1</v>
      </c>
      <c r="L111" s="118">
        <v>8</v>
      </c>
    </row>
    <row r="112" spans="1:12" s="105" customFormat="1" ht="22.5" customHeight="1">
      <c r="A112" s="117">
        <v>78</v>
      </c>
      <c r="B112" s="117" t="s">
        <v>484</v>
      </c>
      <c r="C112" s="117"/>
      <c r="D112" s="117"/>
      <c r="E112" s="114" t="s">
        <v>823</v>
      </c>
      <c r="F112" s="114">
        <f t="shared" si="2"/>
        <v>14</v>
      </c>
      <c r="G112" s="117"/>
      <c r="H112" s="117"/>
      <c r="I112" s="117">
        <v>1</v>
      </c>
      <c r="J112" s="118">
        <v>14</v>
      </c>
      <c r="K112" s="117">
        <v>1</v>
      </c>
      <c r="L112" s="118">
        <v>14</v>
      </c>
    </row>
    <row r="113" spans="1:12" s="105" customFormat="1" ht="22.5" customHeight="1">
      <c r="A113" s="117">
        <v>79</v>
      </c>
      <c r="B113" s="117" t="s">
        <v>485</v>
      </c>
      <c r="C113" s="117"/>
      <c r="D113" s="117"/>
      <c r="E113" s="114" t="s">
        <v>823</v>
      </c>
      <c r="F113" s="114">
        <f t="shared" si="2"/>
        <v>19</v>
      </c>
      <c r="G113" s="117"/>
      <c r="H113" s="117"/>
      <c r="I113" s="117">
        <v>1</v>
      </c>
      <c r="J113" s="118">
        <v>19</v>
      </c>
      <c r="K113" s="117">
        <v>1</v>
      </c>
      <c r="L113" s="118">
        <v>19</v>
      </c>
    </row>
    <row r="114" spans="1:12" s="105" customFormat="1" ht="22.5" customHeight="1">
      <c r="A114" s="117">
        <v>80</v>
      </c>
      <c r="B114" s="117" t="s">
        <v>486</v>
      </c>
      <c r="C114" s="117"/>
      <c r="D114" s="117"/>
      <c r="E114" s="114" t="s">
        <v>823</v>
      </c>
      <c r="F114" s="114">
        <f t="shared" si="2"/>
        <v>4</v>
      </c>
      <c r="G114" s="117"/>
      <c r="H114" s="117"/>
      <c r="I114" s="117">
        <v>1</v>
      </c>
      <c r="J114" s="118">
        <v>4</v>
      </c>
      <c r="K114" s="117">
        <v>1</v>
      </c>
      <c r="L114" s="118">
        <v>4</v>
      </c>
    </row>
    <row r="115" spans="1:12" s="105" customFormat="1" ht="22.5" customHeight="1">
      <c r="A115" s="117">
        <v>81</v>
      </c>
      <c r="B115" s="117" t="s">
        <v>487</v>
      </c>
      <c r="C115" s="117"/>
      <c r="D115" s="117"/>
      <c r="E115" s="114" t="s">
        <v>823</v>
      </c>
      <c r="F115" s="114">
        <f t="shared" si="2"/>
        <v>4</v>
      </c>
      <c r="G115" s="117"/>
      <c r="H115" s="117"/>
      <c r="I115" s="117">
        <v>2</v>
      </c>
      <c r="J115" s="118">
        <v>8</v>
      </c>
      <c r="K115" s="117">
        <v>2</v>
      </c>
      <c r="L115" s="118">
        <v>8</v>
      </c>
    </row>
    <row r="116" spans="1:12" s="105" customFormat="1" ht="22.5" customHeight="1">
      <c r="A116" s="117">
        <v>82</v>
      </c>
      <c r="B116" s="117" t="s">
        <v>488</v>
      </c>
      <c r="C116" s="117"/>
      <c r="D116" s="117"/>
      <c r="E116" s="114" t="s">
        <v>823</v>
      </c>
      <c r="F116" s="114">
        <f t="shared" si="2"/>
        <v>5</v>
      </c>
      <c r="G116" s="117"/>
      <c r="H116" s="117"/>
      <c r="I116" s="117">
        <v>5</v>
      </c>
      <c r="J116" s="118">
        <v>25</v>
      </c>
      <c r="K116" s="117">
        <v>5</v>
      </c>
      <c r="L116" s="118">
        <v>25</v>
      </c>
    </row>
    <row r="117" spans="1:12" s="105" customFormat="1" ht="22.5" customHeight="1">
      <c r="A117" s="117">
        <v>83</v>
      </c>
      <c r="B117" s="117" t="s">
        <v>489</v>
      </c>
      <c r="C117" s="117"/>
      <c r="D117" s="117"/>
      <c r="E117" s="114" t="s">
        <v>823</v>
      </c>
      <c r="F117" s="114">
        <f t="shared" si="2"/>
        <v>20</v>
      </c>
      <c r="G117" s="117"/>
      <c r="H117" s="117"/>
      <c r="I117" s="117">
        <v>2</v>
      </c>
      <c r="J117" s="118">
        <v>40</v>
      </c>
      <c r="K117" s="117">
        <v>2</v>
      </c>
      <c r="L117" s="118">
        <v>40</v>
      </c>
    </row>
    <row r="118" spans="1:12" s="105" customFormat="1" ht="22.5" customHeight="1">
      <c r="A118" s="117">
        <v>84</v>
      </c>
      <c r="B118" s="117" t="s">
        <v>490</v>
      </c>
      <c r="C118" s="117"/>
      <c r="D118" s="117"/>
      <c r="E118" s="114" t="s">
        <v>823</v>
      </c>
      <c r="F118" s="114">
        <f t="shared" si="2"/>
        <v>6</v>
      </c>
      <c r="G118" s="117"/>
      <c r="H118" s="117"/>
      <c r="I118" s="117">
        <v>6</v>
      </c>
      <c r="J118" s="118">
        <v>36</v>
      </c>
      <c r="K118" s="117">
        <v>6</v>
      </c>
      <c r="L118" s="118">
        <v>36</v>
      </c>
    </row>
    <row r="119" spans="1:12" s="105" customFormat="1" ht="22.5" customHeight="1">
      <c r="A119" s="117">
        <v>85</v>
      </c>
      <c r="B119" s="117" t="s">
        <v>491</v>
      </c>
      <c r="C119" s="117"/>
      <c r="D119" s="117"/>
      <c r="E119" s="114" t="s">
        <v>823</v>
      </c>
      <c r="F119" s="114">
        <f t="shared" si="2"/>
        <v>10</v>
      </c>
      <c r="G119" s="117"/>
      <c r="H119" s="117"/>
      <c r="I119" s="117">
        <v>1</v>
      </c>
      <c r="J119" s="118">
        <v>10</v>
      </c>
      <c r="K119" s="117">
        <v>1</v>
      </c>
      <c r="L119" s="118">
        <v>10</v>
      </c>
    </row>
    <row r="120" spans="1:12" s="105" customFormat="1" ht="22.5" customHeight="1">
      <c r="A120" s="117">
        <v>86</v>
      </c>
      <c r="B120" s="117" t="s">
        <v>492</v>
      </c>
      <c r="C120" s="117"/>
      <c r="D120" s="117"/>
      <c r="E120" s="114" t="s">
        <v>823</v>
      </c>
      <c r="F120" s="114">
        <f t="shared" si="2"/>
        <v>6</v>
      </c>
      <c r="G120" s="117"/>
      <c r="H120" s="117"/>
      <c r="I120" s="117">
        <v>2</v>
      </c>
      <c r="J120" s="118">
        <v>12</v>
      </c>
      <c r="K120" s="117">
        <v>2</v>
      </c>
      <c r="L120" s="118">
        <v>12</v>
      </c>
    </row>
    <row r="121" spans="1:12" s="105" customFormat="1" ht="22.5" customHeight="1" thickBot="1">
      <c r="A121" s="119"/>
      <c r="B121" s="120" t="s">
        <v>208</v>
      </c>
      <c r="C121" s="119"/>
      <c r="D121" s="119"/>
      <c r="E121" s="119"/>
      <c r="F121" s="121"/>
      <c r="G121" s="119"/>
      <c r="H121" s="119"/>
      <c r="I121" s="119">
        <f>SUM(I93:I120)</f>
        <v>58</v>
      </c>
      <c r="J121" s="121">
        <f>SUM(J93:J120)</f>
        <v>683</v>
      </c>
      <c r="K121" s="119">
        <f>SUM(K93:K120)</f>
        <v>58</v>
      </c>
      <c r="L121" s="121">
        <f>SUM(L93:L120)</f>
        <v>683</v>
      </c>
    </row>
    <row r="122" spans="1:12" s="105" customFormat="1" ht="22.5" customHeight="1" thickBot="1">
      <c r="A122" s="124"/>
      <c r="B122" s="125">
        <v>2</v>
      </c>
      <c r="C122" s="125">
        <v>3</v>
      </c>
      <c r="D122" s="125">
        <v>4</v>
      </c>
      <c r="E122" s="125">
        <v>5</v>
      </c>
      <c r="F122" s="125">
        <v>6</v>
      </c>
      <c r="G122" s="125">
        <v>7</v>
      </c>
      <c r="H122" s="125">
        <v>8</v>
      </c>
      <c r="I122" s="125">
        <v>9</v>
      </c>
      <c r="J122" s="125">
        <v>10</v>
      </c>
      <c r="K122" s="125">
        <v>11</v>
      </c>
      <c r="L122" s="125">
        <v>12</v>
      </c>
    </row>
    <row r="123" spans="1:14" s="105" customFormat="1" ht="22.5" customHeight="1">
      <c r="A123" s="117">
        <v>87</v>
      </c>
      <c r="B123" s="117" t="s">
        <v>493</v>
      </c>
      <c r="C123" s="117"/>
      <c r="D123" s="117"/>
      <c r="E123" s="114" t="s">
        <v>823</v>
      </c>
      <c r="F123" s="114">
        <f aca="true" t="shared" si="3" ref="F123:F151">J123/I123</f>
        <v>5</v>
      </c>
      <c r="G123" s="117"/>
      <c r="H123" s="117"/>
      <c r="I123" s="117">
        <v>12</v>
      </c>
      <c r="J123" s="118">
        <v>60</v>
      </c>
      <c r="K123" s="117">
        <v>12</v>
      </c>
      <c r="L123" s="118">
        <v>60</v>
      </c>
      <c r="N123" s="133"/>
    </row>
    <row r="124" spans="1:14" s="105" customFormat="1" ht="22.5" customHeight="1">
      <c r="A124" s="117">
        <v>88</v>
      </c>
      <c r="B124" s="117" t="s">
        <v>493</v>
      </c>
      <c r="C124" s="117"/>
      <c r="D124" s="117"/>
      <c r="E124" s="114" t="s">
        <v>823</v>
      </c>
      <c r="F124" s="114">
        <f t="shared" si="3"/>
        <v>15</v>
      </c>
      <c r="G124" s="117"/>
      <c r="H124" s="117"/>
      <c r="I124" s="117">
        <v>4</v>
      </c>
      <c r="J124" s="118">
        <v>60</v>
      </c>
      <c r="K124" s="117">
        <v>4</v>
      </c>
      <c r="L124" s="118">
        <v>60</v>
      </c>
      <c r="N124" s="133"/>
    </row>
    <row r="125" spans="1:14" s="105" customFormat="1" ht="22.5" customHeight="1">
      <c r="A125" s="117">
        <v>89</v>
      </c>
      <c r="B125" s="117" t="s">
        <v>493</v>
      </c>
      <c r="C125" s="117"/>
      <c r="D125" s="117"/>
      <c r="E125" s="114" t="s">
        <v>823</v>
      </c>
      <c r="F125" s="114">
        <f t="shared" si="3"/>
        <v>3</v>
      </c>
      <c r="G125" s="117"/>
      <c r="H125" s="117"/>
      <c r="I125" s="117">
        <v>2</v>
      </c>
      <c r="J125" s="118">
        <v>6</v>
      </c>
      <c r="K125" s="117">
        <v>2</v>
      </c>
      <c r="L125" s="118">
        <v>6</v>
      </c>
      <c r="N125" s="122"/>
    </row>
    <row r="126" spans="1:12" s="105" customFormat="1" ht="22.5" customHeight="1">
      <c r="A126" s="117">
        <v>90</v>
      </c>
      <c r="B126" s="117" t="s">
        <v>494</v>
      </c>
      <c r="C126" s="117"/>
      <c r="D126" s="117"/>
      <c r="E126" s="114" t="s">
        <v>823</v>
      </c>
      <c r="F126" s="114">
        <f t="shared" si="3"/>
        <v>5</v>
      </c>
      <c r="G126" s="117"/>
      <c r="H126" s="117"/>
      <c r="I126" s="117">
        <v>20</v>
      </c>
      <c r="J126" s="118">
        <v>100</v>
      </c>
      <c r="K126" s="117">
        <v>20</v>
      </c>
      <c r="L126" s="118">
        <v>100</v>
      </c>
    </row>
    <row r="127" spans="1:12" s="105" customFormat="1" ht="22.5" customHeight="1">
      <c r="A127" s="117">
        <v>91</v>
      </c>
      <c r="B127" s="117" t="s">
        <v>495</v>
      </c>
      <c r="C127" s="117"/>
      <c r="D127" s="117"/>
      <c r="E127" s="114" t="s">
        <v>823</v>
      </c>
      <c r="F127" s="114">
        <f t="shared" si="3"/>
        <v>10</v>
      </c>
      <c r="G127" s="117"/>
      <c r="H127" s="117"/>
      <c r="I127" s="117">
        <v>9</v>
      </c>
      <c r="J127" s="118">
        <v>90</v>
      </c>
      <c r="K127" s="117">
        <v>9</v>
      </c>
      <c r="L127" s="118">
        <v>90</v>
      </c>
    </row>
    <row r="128" spans="1:12" s="105" customFormat="1" ht="22.5" customHeight="1">
      <c r="A128" s="117">
        <v>92</v>
      </c>
      <c r="B128" s="117" t="s">
        <v>496</v>
      </c>
      <c r="C128" s="117"/>
      <c r="D128" s="117"/>
      <c r="E128" s="114" t="s">
        <v>823</v>
      </c>
      <c r="F128" s="114">
        <f t="shared" si="3"/>
        <v>7</v>
      </c>
      <c r="G128" s="117"/>
      <c r="H128" s="117"/>
      <c r="I128" s="117">
        <v>1</v>
      </c>
      <c r="J128" s="118">
        <v>7</v>
      </c>
      <c r="K128" s="117">
        <v>1</v>
      </c>
      <c r="L128" s="118">
        <v>7</v>
      </c>
    </row>
    <row r="129" spans="1:12" s="105" customFormat="1" ht="22.5" customHeight="1">
      <c r="A129" s="117">
        <v>93</v>
      </c>
      <c r="B129" s="117" t="s">
        <v>497</v>
      </c>
      <c r="C129" s="117"/>
      <c r="D129" s="117"/>
      <c r="E129" s="114" t="s">
        <v>823</v>
      </c>
      <c r="F129" s="114">
        <f t="shared" si="3"/>
        <v>36</v>
      </c>
      <c r="G129" s="117"/>
      <c r="H129" s="117"/>
      <c r="I129" s="117">
        <v>1</v>
      </c>
      <c r="J129" s="118">
        <v>36</v>
      </c>
      <c r="K129" s="117">
        <v>1</v>
      </c>
      <c r="L129" s="118">
        <v>36</v>
      </c>
    </row>
    <row r="130" spans="1:12" s="105" customFormat="1" ht="22.5" customHeight="1">
      <c r="A130" s="117">
        <v>94</v>
      </c>
      <c r="B130" s="117" t="s">
        <v>498</v>
      </c>
      <c r="C130" s="117"/>
      <c r="D130" s="117"/>
      <c r="E130" s="114" t="s">
        <v>823</v>
      </c>
      <c r="F130" s="114">
        <f t="shared" si="3"/>
        <v>12</v>
      </c>
      <c r="G130" s="117"/>
      <c r="H130" s="117"/>
      <c r="I130" s="117">
        <v>1</v>
      </c>
      <c r="J130" s="118">
        <v>12</v>
      </c>
      <c r="K130" s="117">
        <v>1</v>
      </c>
      <c r="L130" s="118">
        <v>12</v>
      </c>
    </row>
    <row r="131" spans="1:12" s="105" customFormat="1" ht="22.5" customHeight="1">
      <c r="A131" s="117">
        <v>95</v>
      </c>
      <c r="B131" s="117" t="s">
        <v>499</v>
      </c>
      <c r="C131" s="117"/>
      <c r="D131" s="117"/>
      <c r="E131" s="114" t="s">
        <v>823</v>
      </c>
      <c r="F131" s="114">
        <f t="shared" si="3"/>
        <v>1</v>
      </c>
      <c r="G131" s="117"/>
      <c r="H131" s="117"/>
      <c r="I131" s="117">
        <v>3</v>
      </c>
      <c r="J131" s="118">
        <v>3</v>
      </c>
      <c r="K131" s="117">
        <v>3</v>
      </c>
      <c r="L131" s="118">
        <v>3</v>
      </c>
    </row>
    <row r="132" spans="1:12" s="105" customFormat="1" ht="22.5" customHeight="1">
      <c r="A132" s="117">
        <v>96</v>
      </c>
      <c r="B132" s="117" t="s">
        <v>500</v>
      </c>
      <c r="C132" s="117"/>
      <c r="D132" s="117"/>
      <c r="E132" s="114" t="s">
        <v>823</v>
      </c>
      <c r="F132" s="114">
        <f t="shared" si="3"/>
        <v>3</v>
      </c>
      <c r="G132" s="117"/>
      <c r="H132" s="117"/>
      <c r="I132" s="117">
        <v>1</v>
      </c>
      <c r="J132" s="118">
        <v>3</v>
      </c>
      <c r="K132" s="117">
        <v>1</v>
      </c>
      <c r="L132" s="118">
        <v>3</v>
      </c>
    </row>
    <row r="133" spans="1:15" s="105" customFormat="1" ht="22.5" customHeight="1">
      <c r="A133" s="117">
        <v>97</v>
      </c>
      <c r="B133" s="117" t="s">
        <v>501</v>
      </c>
      <c r="C133" s="117"/>
      <c r="D133" s="117"/>
      <c r="E133" s="114" t="s">
        <v>823</v>
      </c>
      <c r="F133" s="114">
        <f t="shared" si="3"/>
        <v>32</v>
      </c>
      <c r="G133" s="117"/>
      <c r="H133" s="117"/>
      <c r="I133" s="117">
        <v>1</v>
      </c>
      <c r="J133" s="118">
        <v>32</v>
      </c>
      <c r="K133" s="117">
        <v>1</v>
      </c>
      <c r="L133" s="118">
        <v>32</v>
      </c>
      <c r="O133" s="123"/>
    </row>
    <row r="134" spans="1:12" s="105" customFormat="1" ht="22.5" customHeight="1">
      <c r="A134" s="117">
        <v>98</v>
      </c>
      <c r="B134" s="117" t="s">
        <v>502</v>
      </c>
      <c r="C134" s="117"/>
      <c r="D134" s="117"/>
      <c r="E134" s="114" t="s">
        <v>823</v>
      </c>
      <c r="F134" s="114">
        <f t="shared" si="3"/>
        <v>9</v>
      </c>
      <c r="G134" s="117"/>
      <c r="H134" s="117"/>
      <c r="I134" s="117">
        <v>2</v>
      </c>
      <c r="J134" s="118">
        <v>18</v>
      </c>
      <c r="K134" s="117">
        <v>2</v>
      </c>
      <c r="L134" s="118">
        <v>18</v>
      </c>
    </row>
    <row r="135" spans="1:12" s="105" customFormat="1" ht="22.5" customHeight="1">
      <c r="A135" s="117">
        <v>99</v>
      </c>
      <c r="B135" s="117" t="s">
        <v>503</v>
      </c>
      <c r="C135" s="117"/>
      <c r="D135" s="117"/>
      <c r="E135" s="114" t="s">
        <v>823</v>
      </c>
      <c r="F135" s="114">
        <f t="shared" si="3"/>
        <v>14</v>
      </c>
      <c r="G135" s="117"/>
      <c r="H135" s="117"/>
      <c r="I135" s="117">
        <v>2</v>
      </c>
      <c r="J135" s="118">
        <v>28</v>
      </c>
      <c r="K135" s="117">
        <v>2</v>
      </c>
      <c r="L135" s="118">
        <v>28</v>
      </c>
    </row>
    <row r="136" spans="1:12" s="105" customFormat="1" ht="22.5" customHeight="1">
      <c r="A136" s="117">
        <v>100</v>
      </c>
      <c r="B136" s="117" t="s">
        <v>504</v>
      </c>
      <c r="C136" s="117"/>
      <c r="D136" s="117"/>
      <c r="E136" s="114" t="s">
        <v>823</v>
      </c>
      <c r="F136" s="114">
        <f t="shared" si="3"/>
        <v>18</v>
      </c>
      <c r="G136" s="117"/>
      <c r="H136" s="117"/>
      <c r="I136" s="117">
        <v>1</v>
      </c>
      <c r="J136" s="118">
        <v>18</v>
      </c>
      <c r="K136" s="117">
        <v>1</v>
      </c>
      <c r="L136" s="118">
        <v>18</v>
      </c>
    </row>
    <row r="137" spans="1:12" s="105" customFormat="1" ht="22.5" customHeight="1">
      <c r="A137" s="117">
        <v>101</v>
      </c>
      <c r="B137" s="117" t="s">
        <v>299</v>
      </c>
      <c r="C137" s="117"/>
      <c r="D137" s="117"/>
      <c r="E137" s="114" t="s">
        <v>823</v>
      </c>
      <c r="F137" s="114">
        <f t="shared" si="3"/>
        <v>10</v>
      </c>
      <c r="G137" s="117"/>
      <c r="H137" s="117"/>
      <c r="I137" s="117">
        <v>1</v>
      </c>
      <c r="J137" s="118">
        <v>10</v>
      </c>
      <c r="K137" s="117">
        <v>1</v>
      </c>
      <c r="L137" s="118">
        <v>10</v>
      </c>
    </row>
    <row r="138" spans="1:12" s="105" customFormat="1" ht="22.5" customHeight="1">
      <c r="A138" s="117">
        <v>102</v>
      </c>
      <c r="B138" s="117" t="s">
        <v>505</v>
      </c>
      <c r="C138" s="117"/>
      <c r="D138" s="117"/>
      <c r="E138" s="114" t="s">
        <v>823</v>
      </c>
      <c r="F138" s="114">
        <f t="shared" si="3"/>
        <v>19</v>
      </c>
      <c r="G138" s="117"/>
      <c r="H138" s="117"/>
      <c r="I138" s="117">
        <v>1</v>
      </c>
      <c r="J138" s="118">
        <v>19</v>
      </c>
      <c r="K138" s="117">
        <v>1</v>
      </c>
      <c r="L138" s="118">
        <v>19</v>
      </c>
    </row>
    <row r="139" spans="1:12" s="105" customFormat="1" ht="22.5" customHeight="1">
      <c r="A139" s="117">
        <v>103</v>
      </c>
      <c r="B139" s="134" t="s">
        <v>506</v>
      </c>
      <c r="C139" s="117"/>
      <c r="D139" s="115"/>
      <c r="E139" s="114" t="s">
        <v>823</v>
      </c>
      <c r="F139" s="114">
        <f t="shared" si="3"/>
        <v>32</v>
      </c>
      <c r="G139" s="117"/>
      <c r="H139" s="117"/>
      <c r="I139" s="117">
        <v>1</v>
      </c>
      <c r="J139" s="118">
        <v>32</v>
      </c>
      <c r="K139" s="117">
        <v>1</v>
      </c>
      <c r="L139" s="118">
        <v>32</v>
      </c>
    </row>
    <row r="140" spans="1:12" s="105" customFormat="1" ht="22.5" customHeight="1">
      <c r="A140" s="117">
        <v>104</v>
      </c>
      <c r="B140" s="117" t="s">
        <v>507</v>
      </c>
      <c r="C140" s="117"/>
      <c r="D140" s="117"/>
      <c r="E140" s="114" t="s">
        <v>823</v>
      </c>
      <c r="F140" s="114">
        <f t="shared" si="3"/>
        <v>21</v>
      </c>
      <c r="G140" s="117"/>
      <c r="H140" s="117"/>
      <c r="I140" s="117">
        <v>5</v>
      </c>
      <c r="J140" s="118">
        <v>105</v>
      </c>
      <c r="K140" s="117">
        <v>5</v>
      </c>
      <c r="L140" s="118">
        <v>105</v>
      </c>
    </row>
    <row r="141" spans="1:12" s="105" customFormat="1" ht="22.5" customHeight="1">
      <c r="A141" s="117">
        <v>105</v>
      </c>
      <c r="B141" s="117" t="s">
        <v>508</v>
      </c>
      <c r="C141" s="117"/>
      <c r="D141" s="117"/>
      <c r="E141" s="114" t="s">
        <v>823</v>
      </c>
      <c r="F141" s="114">
        <f t="shared" si="3"/>
        <v>37</v>
      </c>
      <c r="G141" s="117"/>
      <c r="H141" s="117"/>
      <c r="I141" s="117">
        <v>1</v>
      </c>
      <c r="J141" s="118">
        <v>37</v>
      </c>
      <c r="K141" s="117">
        <v>1</v>
      </c>
      <c r="L141" s="118">
        <v>37</v>
      </c>
    </row>
    <row r="142" spans="1:12" s="105" customFormat="1" ht="22.5" customHeight="1">
      <c r="A142" s="117">
        <v>106</v>
      </c>
      <c r="B142" s="117" t="s">
        <v>509</v>
      </c>
      <c r="C142" s="117"/>
      <c r="D142" s="117"/>
      <c r="E142" s="114" t="s">
        <v>823</v>
      </c>
      <c r="F142" s="114">
        <f t="shared" si="3"/>
        <v>12</v>
      </c>
      <c r="G142" s="117"/>
      <c r="H142" s="117"/>
      <c r="I142" s="117">
        <v>1</v>
      </c>
      <c r="J142" s="118">
        <v>12</v>
      </c>
      <c r="K142" s="117">
        <v>1</v>
      </c>
      <c r="L142" s="118">
        <v>12</v>
      </c>
    </row>
    <row r="143" spans="1:12" s="105" customFormat="1" ht="22.5" customHeight="1">
      <c r="A143" s="117">
        <v>107</v>
      </c>
      <c r="B143" s="117" t="s">
        <v>510</v>
      </c>
      <c r="C143" s="117"/>
      <c r="D143" s="117"/>
      <c r="E143" s="114" t="s">
        <v>823</v>
      </c>
      <c r="F143" s="114">
        <f t="shared" si="3"/>
        <v>5</v>
      </c>
      <c r="G143" s="117"/>
      <c r="H143" s="117"/>
      <c r="I143" s="117">
        <v>1</v>
      </c>
      <c r="J143" s="118">
        <v>5</v>
      </c>
      <c r="K143" s="117">
        <v>1</v>
      </c>
      <c r="L143" s="118">
        <v>5</v>
      </c>
    </row>
    <row r="144" spans="1:12" s="105" customFormat="1" ht="22.5" customHeight="1">
      <c r="A144" s="117">
        <v>108</v>
      </c>
      <c r="B144" s="117" t="s">
        <v>515</v>
      </c>
      <c r="C144" s="117"/>
      <c r="D144" s="117"/>
      <c r="E144" s="114" t="s">
        <v>823</v>
      </c>
      <c r="F144" s="114">
        <f t="shared" si="3"/>
        <v>8</v>
      </c>
      <c r="G144" s="117"/>
      <c r="H144" s="117"/>
      <c r="I144" s="117">
        <v>5</v>
      </c>
      <c r="J144" s="118">
        <v>40</v>
      </c>
      <c r="K144" s="117">
        <v>5</v>
      </c>
      <c r="L144" s="118">
        <v>40</v>
      </c>
    </row>
    <row r="145" spans="1:12" s="105" customFormat="1" ht="22.5" customHeight="1">
      <c r="A145" s="117">
        <v>109</v>
      </c>
      <c r="B145" s="117" t="s">
        <v>511</v>
      </c>
      <c r="C145" s="117"/>
      <c r="D145" s="117"/>
      <c r="E145" s="114" t="s">
        <v>823</v>
      </c>
      <c r="F145" s="114">
        <f t="shared" si="3"/>
        <v>4</v>
      </c>
      <c r="G145" s="117"/>
      <c r="H145" s="117"/>
      <c r="I145" s="117">
        <v>1</v>
      </c>
      <c r="J145" s="118">
        <v>4</v>
      </c>
      <c r="K145" s="117">
        <v>1</v>
      </c>
      <c r="L145" s="118">
        <v>4</v>
      </c>
    </row>
    <row r="146" spans="1:12" s="105" customFormat="1" ht="22.5" customHeight="1">
      <c r="A146" s="117">
        <v>110</v>
      </c>
      <c r="B146" s="117" t="s">
        <v>512</v>
      </c>
      <c r="C146" s="117"/>
      <c r="D146" s="117"/>
      <c r="E146" s="114" t="s">
        <v>823</v>
      </c>
      <c r="F146" s="114">
        <f t="shared" si="3"/>
        <v>4</v>
      </c>
      <c r="G146" s="117"/>
      <c r="H146" s="117"/>
      <c r="I146" s="117">
        <v>3</v>
      </c>
      <c r="J146" s="118">
        <v>12</v>
      </c>
      <c r="K146" s="117">
        <v>3</v>
      </c>
      <c r="L146" s="118">
        <v>12</v>
      </c>
    </row>
    <row r="147" spans="1:12" s="105" customFormat="1" ht="22.5" customHeight="1">
      <c r="A147" s="117">
        <v>111</v>
      </c>
      <c r="B147" s="117" t="s">
        <v>205</v>
      </c>
      <c r="C147" s="117"/>
      <c r="D147" s="117"/>
      <c r="E147" s="114" t="s">
        <v>823</v>
      </c>
      <c r="F147" s="114">
        <f t="shared" si="3"/>
        <v>35</v>
      </c>
      <c r="G147" s="117"/>
      <c r="H147" s="117"/>
      <c r="I147" s="117">
        <v>1</v>
      </c>
      <c r="J147" s="118">
        <v>35</v>
      </c>
      <c r="K147" s="117">
        <v>1</v>
      </c>
      <c r="L147" s="118">
        <v>35</v>
      </c>
    </row>
    <row r="148" spans="1:12" s="105" customFormat="1" ht="22.5" customHeight="1">
      <c r="A148" s="117">
        <v>112</v>
      </c>
      <c r="B148" s="117" t="s">
        <v>513</v>
      </c>
      <c r="C148" s="117"/>
      <c r="D148" s="117"/>
      <c r="E148" s="114" t="s">
        <v>823</v>
      </c>
      <c r="F148" s="114">
        <f t="shared" si="3"/>
        <v>84</v>
      </c>
      <c r="G148" s="117"/>
      <c r="H148" s="117"/>
      <c r="I148" s="117">
        <v>1</v>
      </c>
      <c r="J148" s="118">
        <v>84</v>
      </c>
      <c r="K148" s="117">
        <v>1</v>
      </c>
      <c r="L148" s="118">
        <v>84</v>
      </c>
    </row>
    <row r="149" spans="1:12" s="105" customFormat="1" ht="22.5" customHeight="1">
      <c r="A149" s="117">
        <v>113</v>
      </c>
      <c r="B149" s="117" t="s">
        <v>514</v>
      </c>
      <c r="C149" s="117"/>
      <c r="D149" s="117"/>
      <c r="E149" s="114" t="s">
        <v>823</v>
      </c>
      <c r="F149" s="114">
        <f t="shared" si="3"/>
        <v>50</v>
      </c>
      <c r="G149" s="117"/>
      <c r="H149" s="117"/>
      <c r="I149" s="117">
        <v>1</v>
      </c>
      <c r="J149" s="118">
        <v>50</v>
      </c>
      <c r="K149" s="117">
        <v>1</v>
      </c>
      <c r="L149" s="118">
        <v>50</v>
      </c>
    </row>
    <row r="150" spans="1:12" s="105" customFormat="1" ht="22.5" customHeight="1">
      <c r="A150" s="117">
        <v>114</v>
      </c>
      <c r="B150" s="117" t="s">
        <v>515</v>
      </c>
      <c r="C150" s="117"/>
      <c r="D150" s="117"/>
      <c r="E150" s="114" t="s">
        <v>823</v>
      </c>
      <c r="F150" s="114">
        <f t="shared" si="3"/>
        <v>8</v>
      </c>
      <c r="G150" s="117"/>
      <c r="H150" s="117"/>
      <c r="I150" s="117">
        <v>2</v>
      </c>
      <c r="J150" s="118">
        <v>16</v>
      </c>
      <c r="K150" s="117">
        <v>2</v>
      </c>
      <c r="L150" s="118">
        <v>16</v>
      </c>
    </row>
    <row r="151" spans="1:12" s="105" customFormat="1" ht="22.5" customHeight="1">
      <c r="A151" s="117">
        <v>115</v>
      </c>
      <c r="B151" s="117" t="s">
        <v>516</v>
      </c>
      <c r="C151" s="117"/>
      <c r="D151" s="117"/>
      <c r="E151" s="114" t="s">
        <v>823</v>
      </c>
      <c r="F151" s="114">
        <f t="shared" si="3"/>
        <v>14</v>
      </c>
      <c r="G151" s="117"/>
      <c r="H151" s="117"/>
      <c r="I151" s="117">
        <v>1</v>
      </c>
      <c r="J151" s="118">
        <v>14</v>
      </c>
      <c r="K151" s="117">
        <v>1</v>
      </c>
      <c r="L151" s="118">
        <v>14</v>
      </c>
    </row>
    <row r="152" spans="1:12" s="105" customFormat="1" ht="22.5" customHeight="1" thickBot="1">
      <c r="A152" s="119"/>
      <c r="B152" s="120" t="s">
        <v>208</v>
      </c>
      <c r="C152" s="119"/>
      <c r="D152" s="119"/>
      <c r="E152" s="119"/>
      <c r="F152" s="119"/>
      <c r="G152" s="119"/>
      <c r="H152" s="119"/>
      <c r="I152" s="119">
        <f>SUM(I123:I151)</f>
        <v>86</v>
      </c>
      <c r="J152" s="121">
        <f>SUM(J123:J151)</f>
        <v>948</v>
      </c>
      <c r="K152" s="119">
        <f>SUM(K123:K151)</f>
        <v>86</v>
      </c>
      <c r="L152" s="121">
        <f>SUM(L123:L151)</f>
        <v>948</v>
      </c>
    </row>
    <row r="153" spans="1:12" s="105" customFormat="1" ht="22.5" customHeight="1">
      <c r="A153" s="135"/>
      <c r="B153" s="136">
        <v>2</v>
      </c>
      <c r="C153" s="137">
        <v>3</v>
      </c>
      <c r="D153" s="137">
        <v>4</v>
      </c>
      <c r="E153" s="113">
        <v>5</v>
      </c>
      <c r="F153" s="113">
        <v>6</v>
      </c>
      <c r="G153" s="137">
        <v>7</v>
      </c>
      <c r="H153" s="137">
        <v>8</v>
      </c>
      <c r="I153" s="137">
        <v>9</v>
      </c>
      <c r="J153" s="137">
        <v>10</v>
      </c>
      <c r="K153" s="137">
        <v>11</v>
      </c>
      <c r="L153" s="137">
        <v>12</v>
      </c>
    </row>
    <row r="154" spans="1:12" s="105" customFormat="1" ht="22.5" customHeight="1">
      <c r="A154" s="117">
        <v>116</v>
      </c>
      <c r="B154" s="138" t="s">
        <v>517</v>
      </c>
      <c r="C154" s="117"/>
      <c r="D154" s="117"/>
      <c r="E154" s="99" t="s">
        <v>823</v>
      </c>
      <c r="F154" s="99">
        <f aca="true" t="shared" si="4" ref="F154:F179">J154/I154</f>
        <v>10</v>
      </c>
      <c r="G154" s="117"/>
      <c r="H154" s="117"/>
      <c r="I154" s="117">
        <v>2</v>
      </c>
      <c r="J154" s="118">
        <v>20</v>
      </c>
      <c r="K154" s="117">
        <v>2</v>
      </c>
      <c r="L154" s="118">
        <v>20</v>
      </c>
    </row>
    <row r="155" spans="1:12" s="105" customFormat="1" ht="22.5" customHeight="1">
      <c r="A155" s="117">
        <v>117</v>
      </c>
      <c r="B155" s="139" t="s">
        <v>217</v>
      </c>
      <c r="C155" s="117"/>
      <c r="D155" s="117"/>
      <c r="E155" s="114" t="s">
        <v>823</v>
      </c>
      <c r="F155" s="114">
        <f t="shared" si="4"/>
        <v>8</v>
      </c>
      <c r="G155" s="117"/>
      <c r="H155" s="117"/>
      <c r="I155" s="117">
        <v>1</v>
      </c>
      <c r="J155" s="118">
        <v>8</v>
      </c>
      <c r="K155" s="117">
        <v>1</v>
      </c>
      <c r="L155" s="118">
        <v>8</v>
      </c>
    </row>
    <row r="156" spans="1:12" s="105" customFormat="1" ht="22.5" customHeight="1">
      <c r="A156" s="117">
        <v>118</v>
      </c>
      <c r="B156" s="117" t="s">
        <v>518</v>
      </c>
      <c r="C156" s="117"/>
      <c r="D156" s="117"/>
      <c r="E156" s="114" t="s">
        <v>823</v>
      </c>
      <c r="F156" s="114">
        <f t="shared" si="4"/>
        <v>8</v>
      </c>
      <c r="G156" s="117"/>
      <c r="H156" s="117"/>
      <c r="I156" s="117">
        <v>1</v>
      </c>
      <c r="J156" s="118">
        <v>8</v>
      </c>
      <c r="K156" s="117">
        <v>1</v>
      </c>
      <c r="L156" s="118">
        <v>8</v>
      </c>
    </row>
    <row r="157" spans="1:12" s="105" customFormat="1" ht="22.5" customHeight="1">
      <c r="A157" s="140">
        <v>119</v>
      </c>
      <c r="B157" s="141" t="s">
        <v>519</v>
      </c>
      <c r="C157" s="141"/>
      <c r="D157" s="141"/>
      <c r="E157" s="114" t="s">
        <v>823</v>
      </c>
      <c r="F157" s="114">
        <f t="shared" si="4"/>
        <v>22</v>
      </c>
      <c r="G157" s="141"/>
      <c r="H157" s="141"/>
      <c r="I157" s="141">
        <v>1</v>
      </c>
      <c r="J157" s="142">
        <v>22</v>
      </c>
      <c r="K157" s="141">
        <v>1</v>
      </c>
      <c r="L157" s="142">
        <v>22</v>
      </c>
    </row>
    <row r="158" spans="1:12" s="105" customFormat="1" ht="22.5" customHeight="1">
      <c r="A158" s="128">
        <v>120</v>
      </c>
      <c r="B158" s="117" t="s">
        <v>520</v>
      </c>
      <c r="C158" s="117"/>
      <c r="D158" s="117"/>
      <c r="E158" s="114" t="s">
        <v>823</v>
      </c>
      <c r="F158" s="114">
        <f t="shared" si="4"/>
        <v>7</v>
      </c>
      <c r="G158" s="117"/>
      <c r="H158" s="117"/>
      <c r="I158" s="117">
        <v>15</v>
      </c>
      <c r="J158" s="118">
        <v>105</v>
      </c>
      <c r="K158" s="117">
        <v>15</v>
      </c>
      <c r="L158" s="118">
        <v>105</v>
      </c>
    </row>
    <row r="159" spans="1:15" s="105" customFormat="1" ht="22.5" customHeight="1">
      <c r="A159" s="143">
        <v>121</v>
      </c>
      <c r="B159" s="117" t="s">
        <v>521</v>
      </c>
      <c r="C159" s="117"/>
      <c r="D159" s="117"/>
      <c r="E159" s="114" t="s">
        <v>823</v>
      </c>
      <c r="F159" s="114">
        <f t="shared" si="4"/>
        <v>1</v>
      </c>
      <c r="G159" s="117"/>
      <c r="H159" s="117"/>
      <c r="I159" s="117">
        <v>2</v>
      </c>
      <c r="J159" s="118">
        <v>2</v>
      </c>
      <c r="K159" s="117">
        <v>2</v>
      </c>
      <c r="L159" s="118">
        <v>2</v>
      </c>
      <c r="N159" s="111"/>
      <c r="O159" s="123"/>
    </row>
    <row r="160" spans="1:14" s="105" customFormat="1" ht="22.5" customHeight="1">
      <c r="A160" s="143">
        <v>122</v>
      </c>
      <c r="B160" s="117" t="s">
        <v>522</v>
      </c>
      <c r="C160" s="117"/>
      <c r="D160" s="117"/>
      <c r="E160" s="114" t="s">
        <v>823</v>
      </c>
      <c r="F160" s="114">
        <f t="shared" si="4"/>
        <v>28</v>
      </c>
      <c r="G160" s="117"/>
      <c r="H160" s="117"/>
      <c r="I160" s="117">
        <v>1</v>
      </c>
      <c r="J160" s="118">
        <v>28</v>
      </c>
      <c r="K160" s="117">
        <v>1</v>
      </c>
      <c r="L160" s="118">
        <v>28</v>
      </c>
      <c r="N160" s="111"/>
    </row>
    <row r="161" spans="1:12" s="105" customFormat="1" ht="22.5" customHeight="1">
      <c r="A161" s="143">
        <v>123</v>
      </c>
      <c r="B161" s="117" t="s">
        <v>523</v>
      </c>
      <c r="C161" s="117"/>
      <c r="D161" s="117"/>
      <c r="E161" s="114" t="s">
        <v>823</v>
      </c>
      <c r="F161" s="114">
        <f t="shared" si="4"/>
        <v>1</v>
      </c>
      <c r="G161" s="117"/>
      <c r="H161" s="117"/>
      <c r="I161" s="117">
        <v>2</v>
      </c>
      <c r="J161" s="118">
        <v>2</v>
      </c>
      <c r="K161" s="117">
        <v>2</v>
      </c>
      <c r="L161" s="118">
        <v>2</v>
      </c>
    </row>
    <row r="162" spans="1:12" s="105" customFormat="1" ht="22.5" customHeight="1">
      <c r="A162" s="143">
        <v>124</v>
      </c>
      <c r="B162" s="117" t="s">
        <v>298</v>
      </c>
      <c r="C162" s="117"/>
      <c r="D162" s="117"/>
      <c r="E162" s="114" t="s">
        <v>823</v>
      </c>
      <c r="F162" s="114">
        <f t="shared" si="4"/>
        <v>60</v>
      </c>
      <c r="G162" s="117"/>
      <c r="H162" s="117"/>
      <c r="I162" s="117">
        <v>1</v>
      </c>
      <c r="J162" s="118">
        <v>60</v>
      </c>
      <c r="K162" s="117">
        <v>1</v>
      </c>
      <c r="L162" s="118">
        <v>60</v>
      </c>
    </row>
    <row r="163" spans="1:12" s="105" customFormat="1" ht="22.5" customHeight="1">
      <c r="A163" s="143">
        <v>125</v>
      </c>
      <c r="B163" s="117" t="s">
        <v>506</v>
      </c>
      <c r="C163" s="117"/>
      <c r="D163" s="117"/>
      <c r="E163" s="114" t="s">
        <v>823</v>
      </c>
      <c r="F163" s="114">
        <f t="shared" si="4"/>
        <v>40</v>
      </c>
      <c r="G163" s="117"/>
      <c r="H163" s="117"/>
      <c r="I163" s="117">
        <v>1</v>
      </c>
      <c r="J163" s="118">
        <v>40</v>
      </c>
      <c r="K163" s="117">
        <v>1</v>
      </c>
      <c r="L163" s="118">
        <v>40</v>
      </c>
    </row>
    <row r="164" spans="1:12" s="105" customFormat="1" ht="22.5" customHeight="1">
      <c r="A164" s="143">
        <v>126</v>
      </c>
      <c r="B164" s="117" t="s">
        <v>472</v>
      </c>
      <c r="C164" s="117"/>
      <c r="D164" s="117"/>
      <c r="E164" s="114" t="s">
        <v>823</v>
      </c>
      <c r="F164" s="114">
        <f t="shared" si="4"/>
        <v>7</v>
      </c>
      <c r="G164" s="117"/>
      <c r="H164" s="117"/>
      <c r="I164" s="117">
        <v>1</v>
      </c>
      <c r="J164" s="118">
        <v>7</v>
      </c>
      <c r="K164" s="117">
        <v>1</v>
      </c>
      <c r="L164" s="118">
        <v>7</v>
      </c>
    </row>
    <row r="165" spans="1:12" s="105" customFormat="1" ht="22.5" customHeight="1">
      <c r="A165" s="143">
        <v>127</v>
      </c>
      <c r="B165" s="117" t="s">
        <v>524</v>
      </c>
      <c r="C165" s="117"/>
      <c r="D165" s="117"/>
      <c r="E165" s="114" t="s">
        <v>823</v>
      </c>
      <c r="F165" s="114">
        <f t="shared" si="4"/>
        <v>5</v>
      </c>
      <c r="G165" s="117"/>
      <c r="H165" s="117"/>
      <c r="I165" s="117">
        <v>1</v>
      </c>
      <c r="J165" s="118">
        <v>5</v>
      </c>
      <c r="K165" s="117">
        <v>1</v>
      </c>
      <c r="L165" s="118">
        <v>5</v>
      </c>
    </row>
    <row r="166" spans="1:12" s="105" customFormat="1" ht="22.5" customHeight="1">
      <c r="A166" s="143">
        <v>128</v>
      </c>
      <c r="B166" s="117" t="s">
        <v>525</v>
      </c>
      <c r="C166" s="117"/>
      <c r="D166" s="117"/>
      <c r="E166" s="114" t="s">
        <v>823</v>
      </c>
      <c r="F166" s="114">
        <f t="shared" si="4"/>
        <v>3</v>
      </c>
      <c r="G166" s="117"/>
      <c r="H166" s="117"/>
      <c r="I166" s="117">
        <v>3</v>
      </c>
      <c r="J166" s="118">
        <v>9</v>
      </c>
      <c r="K166" s="117">
        <v>3</v>
      </c>
      <c r="L166" s="118">
        <v>9</v>
      </c>
    </row>
    <row r="167" spans="1:12" s="105" customFormat="1" ht="22.5" customHeight="1">
      <c r="A167" s="143">
        <v>129</v>
      </c>
      <c r="B167" s="117" t="s">
        <v>526</v>
      </c>
      <c r="C167" s="117"/>
      <c r="D167" s="117"/>
      <c r="E167" s="114" t="s">
        <v>823</v>
      </c>
      <c r="F167" s="114">
        <f t="shared" si="4"/>
        <v>4</v>
      </c>
      <c r="G167" s="117"/>
      <c r="H167" s="117"/>
      <c r="I167" s="117">
        <v>3</v>
      </c>
      <c r="J167" s="118">
        <v>12</v>
      </c>
      <c r="K167" s="117">
        <v>3</v>
      </c>
      <c r="L167" s="118">
        <v>12</v>
      </c>
    </row>
    <row r="168" spans="1:12" s="105" customFormat="1" ht="22.5" customHeight="1">
      <c r="A168" s="143">
        <v>130</v>
      </c>
      <c r="B168" s="117" t="s">
        <v>527</v>
      </c>
      <c r="C168" s="117"/>
      <c r="D168" s="117"/>
      <c r="E168" s="114" t="s">
        <v>823</v>
      </c>
      <c r="F168" s="114">
        <f t="shared" si="4"/>
        <v>16</v>
      </c>
      <c r="G168" s="117"/>
      <c r="H168" s="117"/>
      <c r="I168" s="117">
        <v>1</v>
      </c>
      <c r="J168" s="118">
        <v>16</v>
      </c>
      <c r="K168" s="117">
        <v>1</v>
      </c>
      <c r="L168" s="118">
        <v>16</v>
      </c>
    </row>
    <row r="169" spans="1:14" s="105" customFormat="1" ht="22.5" customHeight="1">
      <c r="A169" s="143">
        <v>131</v>
      </c>
      <c r="B169" s="117" t="s">
        <v>528</v>
      </c>
      <c r="C169" s="117"/>
      <c r="D169" s="117"/>
      <c r="E169" s="114" t="s">
        <v>823</v>
      </c>
      <c r="F169" s="114">
        <f t="shared" si="4"/>
        <v>3</v>
      </c>
      <c r="G169" s="117"/>
      <c r="H169" s="117"/>
      <c r="I169" s="117">
        <v>1</v>
      </c>
      <c r="J169" s="118">
        <v>3</v>
      </c>
      <c r="K169" s="117">
        <v>1</v>
      </c>
      <c r="L169" s="118">
        <v>3</v>
      </c>
      <c r="N169" s="133"/>
    </row>
    <row r="170" spans="1:14" s="105" customFormat="1" ht="22.5" customHeight="1">
      <c r="A170" s="143">
        <v>132</v>
      </c>
      <c r="B170" s="117" t="s">
        <v>296</v>
      </c>
      <c r="C170" s="117"/>
      <c r="D170" s="117"/>
      <c r="E170" s="114" t="s">
        <v>823</v>
      </c>
      <c r="F170" s="114">
        <f t="shared" si="4"/>
        <v>3</v>
      </c>
      <c r="G170" s="117"/>
      <c r="H170" s="117"/>
      <c r="I170" s="117">
        <v>2</v>
      </c>
      <c r="J170" s="118">
        <v>6</v>
      </c>
      <c r="K170" s="117">
        <v>2</v>
      </c>
      <c r="L170" s="118">
        <v>6</v>
      </c>
      <c r="N170" s="133"/>
    </row>
    <row r="171" spans="1:14" s="105" customFormat="1" ht="22.5" customHeight="1">
      <c r="A171" s="143">
        <v>133</v>
      </c>
      <c r="B171" s="117" t="s">
        <v>529</v>
      </c>
      <c r="C171" s="117"/>
      <c r="D171" s="117"/>
      <c r="E171" s="114" t="s">
        <v>823</v>
      </c>
      <c r="F171" s="114">
        <f t="shared" si="4"/>
        <v>10</v>
      </c>
      <c r="G171" s="117"/>
      <c r="H171" s="117"/>
      <c r="I171" s="117">
        <v>6</v>
      </c>
      <c r="J171" s="118">
        <v>60</v>
      </c>
      <c r="K171" s="117">
        <v>6</v>
      </c>
      <c r="L171" s="118">
        <v>60</v>
      </c>
      <c r="N171" s="122"/>
    </row>
    <row r="172" spans="1:12" s="105" customFormat="1" ht="22.5" customHeight="1">
      <c r="A172" s="143">
        <v>134</v>
      </c>
      <c r="B172" s="117" t="s">
        <v>530</v>
      </c>
      <c r="C172" s="117"/>
      <c r="D172" s="117"/>
      <c r="E172" s="114" t="s">
        <v>823</v>
      </c>
      <c r="F172" s="114">
        <f t="shared" si="4"/>
        <v>4</v>
      </c>
      <c r="G172" s="117"/>
      <c r="H172" s="117"/>
      <c r="I172" s="117">
        <v>4</v>
      </c>
      <c r="J172" s="118">
        <v>16</v>
      </c>
      <c r="K172" s="117">
        <v>4</v>
      </c>
      <c r="L172" s="118">
        <v>16</v>
      </c>
    </row>
    <row r="173" spans="1:12" s="105" customFormat="1" ht="22.5" customHeight="1">
      <c r="A173" s="143">
        <v>135</v>
      </c>
      <c r="B173" s="117" t="s">
        <v>531</v>
      </c>
      <c r="C173" s="117"/>
      <c r="D173" s="117"/>
      <c r="E173" s="114" t="s">
        <v>823</v>
      </c>
      <c r="F173" s="114">
        <f t="shared" si="4"/>
        <v>7</v>
      </c>
      <c r="G173" s="117"/>
      <c r="H173" s="117"/>
      <c r="I173" s="117">
        <v>1</v>
      </c>
      <c r="J173" s="118">
        <v>7</v>
      </c>
      <c r="K173" s="117">
        <v>1</v>
      </c>
      <c r="L173" s="118">
        <v>7</v>
      </c>
    </row>
    <row r="174" spans="1:12" s="105" customFormat="1" ht="22.5" customHeight="1">
      <c r="A174" s="143">
        <v>136</v>
      </c>
      <c r="B174" s="117" t="s">
        <v>532</v>
      </c>
      <c r="C174" s="117"/>
      <c r="D174" s="117"/>
      <c r="E174" s="114" t="s">
        <v>823</v>
      </c>
      <c r="F174" s="114">
        <f t="shared" si="4"/>
        <v>7</v>
      </c>
      <c r="G174" s="117"/>
      <c r="H174" s="117"/>
      <c r="I174" s="117">
        <v>1</v>
      </c>
      <c r="J174" s="118">
        <v>7</v>
      </c>
      <c r="K174" s="117">
        <v>1</v>
      </c>
      <c r="L174" s="118">
        <v>7</v>
      </c>
    </row>
    <row r="175" spans="1:12" s="105" customFormat="1" ht="22.5" customHeight="1">
      <c r="A175" s="143">
        <v>137</v>
      </c>
      <c r="B175" s="117" t="s">
        <v>533</v>
      </c>
      <c r="C175" s="117"/>
      <c r="D175" s="117"/>
      <c r="E175" s="114" t="s">
        <v>823</v>
      </c>
      <c r="F175" s="114">
        <f t="shared" si="4"/>
        <v>4</v>
      </c>
      <c r="G175" s="117"/>
      <c r="H175" s="117"/>
      <c r="I175" s="117">
        <v>1</v>
      </c>
      <c r="J175" s="118">
        <v>4</v>
      </c>
      <c r="K175" s="117">
        <v>1</v>
      </c>
      <c r="L175" s="118">
        <v>4</v>
      </c>
    </row>
    <row r="176" spans="1:12" s="105" customFormat="1" ht="22.5" customHeight="1">
      <c r="A176" s="143">
        <v>138</v>
      </c>
      <c r="B176" s="117" t="s">
        <v>534</v>
      </c>
      <c r="C176" s="117"/>
      <c r="D176" s="117"/>
      <c r="E176" s="114" t="s">
        <v>823</v>
      </c>
      <c r="F176" s="114">
        <f t="shared" si="4"/>
        <v>3</v>
      </c>
      <c r="G176" s="117"/>
      <c r="H176" s="117"/>
      <c r="I176" s="117">
        <v>1</v>
      </c>
      <c r="J176" s="118">
        <v>3</v>
      </c>
      <c r="K176" s="117">
        <v>1</v>
      </c>
      <c r="L176" s="118">
        <v>3</v>
      </c>
    </row>
    <row r="177" spans="1:12" s="105" customFormat="1" ht="22.5" customHeight="1">
      <c r="A177" s="143">
        <v>139</v>
      </c>
      <c r="B177" s="117" t="s">
        <v>218</v>
      </c>
      <c r="C177" s="117"/>
      <c r="D177" s="117"/>
      <c r="E177" s="114" t="s">
        <v>823</v>
      </c>
      <c r="F177" s="114">
        <f t="shared" si="4"/>
        <v>1</v>
      </c>
      <c r="G177" s="117"/>
      <c r="H177" s="117"/>
      <c r="I177" s="117">
        <v>1</v>
      </c>
      <c r="J177" s="118">
        <v>1</v>
      </c>
      <c r="K177" s="117">
        <v>1</v>
      </c>
      <c r="L177" s="118">
        <v>1</v>
      </c>
    </row>
    <row r="178" spans="1:12" s="105" customFormat="1" ht="22.5" customHeight="1">
      <c r="A178" s="143">
        <v>140</v>
      </c>
      <c r="B178" s="117" t="s">
        <v>535</v>
      </c>
      <c r="C178" s="117"/>
      <c r="D178" s="117"/>
      <c r="E178" s="114" t="s">
        <v>823</v>
      </c>
      <c r="F178" s="114">
        <f t="shared" si="4"/>
        <v>1</v>
      </c>
      <c r="G178" s="117"/>
      <c r="H178" s="117"/>
      <c r="I178" s="117">
        <v>5</v>
      </c>
      <c r="J178" s="118">
        <v>5</v>
      </c>
      <c r="K178" s="117">
        <v>5</v>
      </c>
      <c r="L178" s="118">
        <v>5</v>
      </c>
    </row>
    <row r="179" spans="1:12" s="105" customFormat="1" ht="22.5" customHeight="1">
      <c r="A179" s="143">
        <v>141</v>
      </c>
      <c r="B179" s="117" t="s">
        <v>536</v>
      </c>
      <c r="C179" s="117"/>
      <c r="D179" s="117"/>
      <c r="E179" s="114" t="s">
        <v>823</v>
      </c>
      <c r="F179" s="114">
        <f t="shared" si="4"/>
        <v>2</v>
      </c>
      <c r="G179" s="117"/>
      <c r="H179" s="117"/>
      <c r="I179" s="117">
        <v>3</v>
      </c>
      <c r="J179" s="118">
        <v>6</v>
      </c>
      <c r="K179" s="117">
        <v>3</v>
      </c>
      <c r="L179" s="118">
        <v>6</v>
      </c>
    </row>
    <row r="180" spans="1:12" s="105" customFormat="1" ht="22.5" customHeight="1" thickBot="1">
      <c r="A180" s="119"/>
      <c r="B180" s="120" t="s">
        <v>208</v>
      </c>
      <c r="C180" s="119"/>
      <c r="D180" s="119"/>
      <c r="E180" s="119"/>
      <c r="F180" s="119"/>
      <c r="G180" s="119"/>
      <c r="H180" s="119"/>
      <c r="I180" s="119">
        <f>SUM(I154:I179)</f>
        <v>62</v>
      </c>
      <c r="J180" s="121">
        <f>SUM(J154:J179)</f>
        <v>462</v>
      </c>
      <c r="K180" s="119">
        <f>SUM(K154:K179)</f>
        <v>62</v>
      </c>
      <c r="L180" s="121">
        <f>SUM(L154:L179)</f>
        <v>462</v>
      </c>
    </row>
    <row r="181" spans="1:12" s="105" customFormat="1" ht="22.5" customHeight="1" thickBot="1">
      <c r="A181" s="124"/>
      <c r="B181" s="125">
        <v>2</v>
      </c>
      <c r="C181" s="125">
        <v>3</v>
      </c>
      <c r="D181" s="125">
        <v>4</v>
      </c>
      <c r="E181" s="125">
        <v>5</v>
      </c>
      <c r="F181" s="125">
        <v>6</v>
      </c>
      <c r="G181" s="125">
        <v>7</v>
      </c>
      <c r="H181" s="125">
        <v>8</v>
      </c>
      <c r="I181" s="125">
        <v>9</v>
      </c>
      <c r="J181" s="125">
        <v>10</v>
      </c>
      <c r="K181" s="125">
        <v>11</v>
      </c>
      <c r="L181" s="125">
        <v>12</v>
      </c>
    </row>
    <row r="182" spans="1:12" s="105" customFormat="1" ht="22.5" customHeight="1">
      <c r="A182" s="117">
        <v>142</v>
      </c>
      <c r="B182" s="117" t="s">
        <v>537</v>
      </c>
      <c r="C182" s="117"/>
      <c r="D182" s="117"/>
      <c r="E182" s="114" t="s">
        <v>823</v>
      </c>
      <c r="F182" s="114">
        <f aca="true" t="shared" si="5" ref="F182:F210">J182/I182</f>
        <v>1</v>
      </c>
      <c r="G182" s="117"/>
      <c r="H182" s="117"/>
      <c r="I182" s="117">
        <v>2</v>
      </c>
      <c r="J182" s="118">
        <v>2</v>
      </c>
      <c r="K182" s="117">
        <v>2</v>
      </c>
      <c r="L182" s="118">
        <v>2</v>
      </c>
    </row>
    <row r="183" spans="1:12" s="105" customFormat="1" ht="22.5" customHeight="1">
      <c r="A183" s="117">
        <v>143</v>
      </c>
      <c r="B183" s="117" t="s">
        <v>538</v>
      </c>
      <c r="C183" s="117"/>
      <c r="D183" s="117"/>
      <c r="E183" s="114" t="s">
        <v>823</v>
      </c>
      <c r="F183" s="114">
        <f t="shared" si="5"/>
        <v>1</v>
      </c>
      <c r="G183" s="117"/>
      <c r="H183" s="117"/>
      <c r="I183" s="117">
        <v>4</v>
      </c>
      <c r="J183" s="118">
        <v>4</v>
      </c>
      <c r="K183" s="117">
        <v>4</v>
      </c>
      <c r="L183" s="118">
        <v>4</v>
      </c>
    </row>
    <row r="184" spans="1:14" s="105" customFormat="1" ht="22.5" customHeight="1">
      <c r="A184" s="117">
        <v>144</v>
      </c>
      <c r="B184" s="117" t="s">
        <v>539</v>
      </c>
      <c r="C184" s="117"/>
      <c r="D184" s="117"/>
      <c r="E184" s="114" t="s">
        <v>823</v>
      </c>
      <c r="F184" s="114">
        <f t="shared" si="5"/>
        <v>2</v>
      </c>
      <c r="G184" s="117"/>
      <c r="H184" s="117"/>
      <c r="I184" s="117">
        <v>1</v>
      </c>
      <c r="J184" s="118">
        <v>2</v>
      </c>
      <c r="K184" s="117">
        <v>1</v>
      </c>
      <c r="L184" s="118">
        <v>2</v>
      </c>
      <c r="N184" s="133"/>
    </row>
    <row r="185" spans="1:14" s="105" customFormat="1" ht="22.5" customHeight="1">
      <c r="A185" s="117">
        <v>145</v>
      </c>
      <c r="B185" s="117" t="s">
        <v>540</v>
      </c>
      <c r="C185" s="117"/>
      <c r="D185" s="117"/>
      <c r="E185" s="114" t="s">
        <v>823</v>
      </c>
      <c r="F185" s="114">
        <f t="shared" si="5"/>
        <v>1</v>
      </c>
      <c r="G185" s="117"/>
      <c r="H185" s="117"/>
      <c r="I185" s="117">
        <v>2</v>
      </c>
      <c r="J185" s="118">
        <v>2</v>
      </c>
      <c r="K185" s="117">
        <v>2</v>
      </c>
      <c r="L185" s="118">
        <v>2</v>
      </c>
      <c r="N185" s="133"/>
    </row>
    <row r="186" spans="1:14" s="105" customFormat="1" ht="22.5" customHeight="1">
      <c r="A186" s="117">
        <v>146</v>
      </c>
      <c r="B186" s="117" t="s">
        <v>541</v>
      </c>
      <c r="C186" s="117"/>
      <c r="D186" s="117"/>
      <c r="E186" s="114" t="s">
        <v>823</v>
      </c>
      <c r="F186" s="114">
        <f t="shared" si="5"/>
        <v>2</v>
      </c>
      <c r="G186" s="117"/>
      <c r="H186" s="117"/>
      <c r="I186" s="117">
        <v>1</v>
      </c>
      <c r="J186" s="118">
        <v>2</v>
      </c>
      <c r="K186" s="117">
        <v>1</v>
      </c>
      <c r="L186" s="118">
        <v>2</v>
      </c>
      <c r="N186" s="122"/>
    </row>
    <row r="187" spans="1:12" s="105" customFormat="1" ht="22.5" customHeight="1">
      <c r="A187" s="117">
        <v>147</v>
      </c>
      <c r="B187" s="117" t="s">
        <v>542</v>
      </c>
      <c r="C187" s="117"/>
      <c r="D187" s="117"/>
      <c r="E187" s="114" t="s">
        <v>823</v>
      </c>
      <c r="F187" s="114">
        <f t="shared" si="5"/>
        <v>1</v>
      </c>
      <c r="G187" s="117"/>
      <c r="H187" s="117"/>
      <c r="I187" s="117">
        <v>2</v>
      </c>
      <c r="J187" s="118">
        <v>2</v>
      </c>
      <c r="K187" s="117">
        <v>2</v>
      </c>
      <c r="L187" s="118">
        <v>2</v>
      </c>
    </row>
    <row r="188" spans="1:12" s="105" customFormat="1" ht="22.5" customHeight="1">
      <c r="A188" s="117">
        <v>148</v>
      </c>
      <c r="B188" s="117" t="s">
        <v>543</v>
      </c>
      <c r="C188" s="117"/>
      <c r="D188" s="117"/>
      <c r="E188" s="114" t="s">
        <v>823</v>
      </c>
      <c r="F188" s="114">
        <f t="shared" si="5"/>
        <v>45</v>
      </c>
      <c r="G188" s="117"/>
      <c r="H188" s="117"/>
      <c r="I188" s="117">
        <v>2</v>
      </c>
      <c r="J188" s="118">
        <v>90</v>
      </c>
      <c r="K188" s="117">
        <v>2</v>
      </c>
      <c r="L188" s="118">
        <v>90</v>
      </c>
    </row>
    <row r="189" spans="1:15" s="105" customFormat="1" ht="22.5" customHeight="1">
      <c r="A189" s="117">
        <v>149</v>
      </c>
      <c r="B189" s="117" t="s">
        <v>544</v>
      </c>
      <c r="C189" s="117"/>
      <c r="D189" s="117"/>
      <c r="E189" s="114" t="s">
        <v>823</v>
      </c>
      <c r="F189" s="114">
        <f t="shared" si="5"/>
        <v>1</v>
      </c>
      <c r="G189" s="117"/>
      <c r="H189" s="117"/>
      <c r="I189" s="117">
        <v>18</v>
      </c>
      <c r="J189" s="118">
        <v>18</v>
      </c>
      <c r="K189" s="117">
        <v>18</v>
      </c>
      <c r="L189" s="118">
        <v>18</v>
      </c>
      <c r="O189" s="111"/>
    </row>
    <row r="190" spans="1:15" s="105" customFormat="1" ht="22.5" customHeight="1">
      <c r="A190" s="117">
        <v>150</v>
      </c>
      <c r="B190" s="117" t="s">
        <v>545</v>
      </c>
      <c r="C190" s="117"/>
      <c r="D190" s="117"/>
      <c r="E190" s="114" t="s">
        <v>823</v>
      </c>
      <c r="F190" s="114">
        <f t="shared" si="5"/>
        <v>7</v>
      </c>
      <c r="G190" s="117"/>
      <c r="H190" s="117"/>
      <c r="I190" s="117">
        <v>2</v>
      </c>
      <c r="J190" s="118">
        <v>14</v>
      </c>
      <c r="K190" s="117">
        <v>2</v>
      </c>
      <c r="L190" s="118">
        <v>14</v>
      </c>
      <c r="O190" s="111"/>
    </row>
    <row r="191" spans="1:15" s="105" customFormat="1" ht="22.5" customHeight="1">
      <c r="A191" s="117">
        <v>151</v>
      </c>
      <c r="B191" s="117" t="s">
        <v>546</v>
      </c>
      <c r="C191" s="117"/>
      <c r="D191" s="117"/>
      <c r="E191" s="114" t="s">
        <v>823</v>
      </c>
      <c r="F191" s="114">
        <f t="shared" si="5"/>
        <v>21</v>
      </c>
      <c r="G191" s="117"/>
      <c r="H191" s="117"/>
      <c r="I191" s="117">
        <v>3</v>
      </c>
      <c r="J191" s="118">
        <v>63</v>
      </c>
      <c r="K191" s="117">
        <v>3</v>
      </c>
      <c r="L191" s="118">
        <v>63</v>
      </c>
      <c r="O191" s="123"/>
    </row>
    <row r="192" spans="1:12" s="105" customFormat="1" ht="22.5" customHeight="1">
      <c r="A192" s="117">
        <v>152</v>
      </c>
      <c r="B192" s="117" t="s">
        <v>547</v>
      </c>
      <c r="C192" s="117"/>
      <c r="D192" s="117"/>
      <c r="E192" s="114" t="s">
        <v>823</v>
      </c>
      <c r="F192" s="114">
        <f t="shared" si="5"/>
        <v>24</v>
      </c>
      <c r="G192" s="117"/>
      <c r="H192" s="117"/>
      <c r="I192" s="117">
        <v>1</v>
      </c>
      <c r="J192" s="118">
        <v>24</v>
      </c>
      <c r="K192" s="117">
        <v>1</v>
      </c>
      <c r="L192" s="118">
        <v>24</v>
      </c>
    </row>
    <row r="193" spans="1:12" s="105" customFormat="1" ht="22.5" customHeight="1">
      <c r="A193" s="117">
        <v>153</v>
      </c>
      <c r="B193" s="117" t="s">
        <v>548</v>
      </c>
      <c r="C193" s="117"/>
      <c r="D193" s="117"/>
      <c r="E193" s="114" t="s">
        <v>823</v>
      </c>
      <c r="F193" s="114">
        <f t="shared" si="5"/>
        <v>6</v>
      </c>
      <c r="G193" s="117"/>
      <c r="H193" s="117"/>
      <c r="I193" s="117">
        <v>1</v>
      </c>
      <c r="J193" s="118">
        <v>6</v>
      </c>
      <c r="K193" s="117">
        <v>1</v>
      </c>
      <c r="L193" s="118">
        <v>6</v>
      </c>
    </row>
    <row r="194" spans="1:12" s="105" customFormat="1" ht="22.5" customHeight="1">
      <c r="A194" s="117">
        <v>154</v>
      </c>
      <c r="B194" s="117" t="s">
        <v>302</v>
      </c>
      <c r="C194" s="117"/>
      <c r="D194" s="117"/>
      <c r="E194" s="114" t="s">
        <v>823</v>
      </c>
      <c r="F194" s="114">
        <f t="shared" si="5"/>
        <v>2</v>
      </c>
      <c r="G194" s="117"/>
      <c r="H194" s="117"/>
      <c r="I194" s="117">
        <v>1</v>
      </c>
      <c r="J194" s="118">
        <v>2</v>
      </c>
      <c r="K194" s="117">
        <v>1</v>
      </c>
      <c r="L194" s="118">
        <v>2</v>
      </c>
    </row>
    <row r="195" spans="1:12" s="105" customFormat="1" ht="22.5" customHeight="1">
      <c r="A195" s="117">
        <v>155</v>
      </c>
      <c r="B195" s="117" t="s">
        <v>219</v>
      </c>
      <c r="C195" s="117"/>
      <c r="D195" s="117"/>
      <c r="E195" s="114" t="s">
        <v>823</v>
      </c>
      <c r="F195" s="114">
        <f t="shared" si="5"/>
        <v>39</v>
      </c>
      <c r="G195" s="117"/>
      <c r="H195" s="117"/>
      <c r="I195" s="117">
        <v>1</v>
      </c>
      <c r="J195" s="118">
        <v>39</v>
      </c>
      <c r="K195" s="117">
        <v>1</v>
      </c>
      <c r="L195" s="118">
        <v>39</v>
      </c>
    </row>
    <row r="196" spans="1:12" s="105" customFormat="1" ht="22.5" customHeight="1">
      <c r="A196" s="117">
        <v>156</v>
      </c>
      <c r="B196" s="117" t="s">
        <v>549</v>
      </c>
      <c r="C196" s="117"/>
      <c r="D196" s="117"/>
      <c r="E196" s="114" t="s">
        <v>823</v>
      </c>
      <c r="F196" s="114">
        <f t="shared" si="5"/>
        <v>21</v>
      </c>
      <c r="G196" s="117"/>
      <c r="H196" s="117"/>
      <c r="I196" s="117">
        <v>1</v>
      </c>
      <c r="J196" s="118">
        <v>21</v>
      </c>
      <c r="K196" s="117">
        <v>1</v>
      </c>
      <c r="L196" s="118">
        <v>21</v>
      </c>
    </row>
    <row r="197" spans="1:12" s="105" customFormat="1" ht="22.5" customHeight="1">
      <c r="A197" s="117">
        <v>157</v>
      </c>
      <c r="B197" s="117" t="s">
        <v>550</v>
      </c>
      <c r="C197" s="117"/>
      <c r="D197" s="117"/>
      <c r="E197" s="114" t="s">
        <v>823</v>
      </c>
      <c r="F197" s="114">
        <f t="shared" si="5"/>
        <v>50</v>
      </c>
      <c r="G197" s="117"/>
      <c r="H197" s="117"/>
      <c r="I197" s="117">
        <v>1</v>
      </c>
      <c r="J197" s="118">
        <v>50</v>
      </c>
      <c r="K197" s="117">
        <v>1</v>
      </c>
      <c r="L197" s="118">
        <v>50</v>
      </c>
    </row>
    <row r="198" spans="1:12" s="105" customFormat="1" ht="22.5" customHeight="1">
      <c r="A198" s="117">
        <v>158</v>
      </c>
      <c r="B198" s="117" t="s">
        <v>551</v>
      </c>
      <c r="C198" s="117"/>
      <c r="D198" s="117"/>
      <c r="E198" s="114" t="s">
        <v>823</v>
      </c>
      <c r="F198" s="114">
        <f t="shared" si="5"/>
        <v>31</v>
      </c>
      <c r="G198" s="117"/>
      <c r="H198" s="117"/>
      <c r="I198" s="117">
        <v>2</v>
      </c>
      <c r="J198" s="118">
        <v>62</v>
      </c>
      <c r="K198" s="117">
        <v>2</v>
      </c>
      <c r="L198" s="118">
        <v>62</v>
      </c>
    </row>
    <row r="199" spans="1:12" s="105" customFormat="1" ht="22.5" customHeight="1">
      <c r="A199" s="117">
        <v>159</v>
      </c>
      <c r="B199" s="117" t="s">
        <v>552</v>
      </c>
      <c r="C199" s="117"/>
      <c r="D199" s="117"/>
      <c r="E199" s="114" t="s">
        <v>823</v>
      </c>
      <c r="F199" s="114">
        <f t="shared" si="5"/>
        <v>21</v>
      </c>
      <c r="G199" s="117"/>
      <c r="H199" s="117"/>
      <c r="I199" s="117">
        <v>2</v>
      </c>
      <c r="J199" s="118">
        <v>42</v>
      </c>
      <c r="K199" s="117">
        <v>2</v>
      </c>
      <c r="L199" s="118">
        <v>42</v>
      </c>
    </row>
    <row r="200" spans="1:12" s="105" customFormat="1" ht="22.5" customHeight="1">
      <c r="A200" s="117">
        <v>160</v>
      </c>
      <c r="B200" s="117" t="s">
        <v>553</v>
      </c>
      <c r="C200" s="117"/>
      <c r="D200" s="117"/>
      <c r="E200" s="114" t="s">
        <v>823</v>
      </c>
      <c r="F200" s="114">
        <f t="shared" si="5"/>
        <v>48</v>
      </c>
      <c r="G200" s="117"/>
      <c r="H200" s="117"/>
      <c r="I200" s="117">
        <v>1</v>
      </c>
      <c r="J200" s="118">
        <v>48</v>
      </c>
      <c r="K200" s="117">
        <v>1</v>
      </c>
      <c r="L200" s="118">
        <v>48</v>
      </c>
    </row>
    <row r="201" spans="1:12" s="105" customFormat="1" ht="22.5" customHeight="1">
      <c r="A201" s="117">
        <v>161</v>
      </c>
      <c r="B201" s="117" t="s">
        <v>554</v>
      </c>
      <c r="C201" s="117"/>
      <c r="D201" s="117"/>
      <c r="E201" s="114" t="s">
        <v>823</v>
      </c>
      <c r="F201" s="114">
        <f t="shared" si="5"/>
        <v>126</v>
      </c>
      <c r="G201" s="117"/>
      <c r="H201" s="117"/>
      <c r="I201" s="117">
        <v>1</v>
      </c>
      <c r="J201" s="118">
        <v>126</v>
      </c>
      <c r="K201" s="117">
        <v>1</v>
      </c>
      <c r="L201" s="118">
        <v>126</v>
      </c>
    </row>
    <row r="202" spans="1:12" s="105" customFormat="1" ht="22.5" customHeight="1">
      <c r="A202" s="117">
        <v>162</v>
      </c>
      <c r="B202" s="117" t="s">
        <v>555</v>
      </c>
      <c r="C202" s="117"/>
      <c r="D202" s="117"/>
      <c r="E202" s="114" t="s">
        <v>823</v>
      </c>
      <c r="F202" s="114">
        <f t="shared" si="5"/>
        <v>137</v>
      </c>
      <c r="G202" s="117"/>
      <c r="H202" s="117"/>
      <c r="I202" s="117">
        <v>1</v>
      </c>
      <c r="J202" s="118">
        <v>137</v>
      </c>
      <c r="K202" s="117">
        <v>1</v>
      </c>
      <c r="L202" s="118">
        <v>137</v>
      </c>
    </row>
    <row r="203" spans="1:12" s="105" customFormat="1" ht="22.5" customHeight="1">
      <c r="A203" s="117">
        <v>163</v>
      </c>
      <c r="B203" s="117" t="s">
        <v>556</v>
      </c>
      <c r="C203" s="117"/>
      <c r="D203" s="117"/>
      <c r="E203" s="114" t="s">
        <v>823</v>
      </c>
      <c r="F203" s="114">
        <f t="shared" si="5"/>
        <v>148</v>
      </c>
      <c r="G203" s="117"/>
      <c r="H203" s="117"/>
      <c r="I203" s="117">
        <v>1</v>
      </c>
      <c r="J203" s="118">
        <v>148</v>
      </c>
      <c r="K203" s="117">
        <v>1</v>
      </c>
      <c r="L203" s="118">
        <v>148</v>
      </c>
    </row>
    <row r="204" spans="1:12" s="105" customFormat="1" ht="22.5" customHeight="1">
      <c r="A204" s="117">
        <v>164</v>
      </c>
      <c r="B204" s="117" t="s">
        <v>557</v>
      </c>
      <c r="C204" s="117"/>
      <c r="D204" s="117"/>
      <c r="E204" s="114" t="s">
        <v>823</v>
      </c>
      <c r="F204" s="114">
        <f t="shared" si="5"/>
        <v>100</v>
      </c>
      <c r="G204" s="117"/>
      <c r="H204" s="117"/>
      <c r="I204" s="117">
        <v>1</v>
      </c>
      <c r="J204" s="118">
        <v>100</v>
      </c>
      <c r="K204" s="117">
        <v>1</v>
      </c>
      <c r="L204" s="118">
        <v>100</v>
      </c>
    </row>
    <row r="205" spans="1:12" s="105" customFormat="1" ht="22.5" customHeight="1">
      <c r="A205" s="117">
        <v>165</v>
      </c>
      <c r="B205" s="117" t="s">
        <v>558</v>
      </c>
      <c r="C205" s="117"/>
      <c r="D205" s="117"/>
      <c r="E205" s="114" t="s">
        <v>823</v>
      </c>
      <c r="F205" s="114">
        <f t="shared" si="5"/>
        <v>1</v>
      </c>
      <c r="G205" s="117"/>
      <c r="H205" s="117"/>
      <c r="I205" s="117">
        <v>100</v>
      </c>
      <c r="J205" s="118">
        <v>100</v>
      </c>
      <c r="K205" s="117">
        <v>100</v>
      </c>
      <c r="L205" s="118">
        <v>100</v>
      </c>
    </row>
    <row r="206" spans="1:12" s="105" customFormat="1" ht="22.5" customHeight="1">
      <c r="A206" s="117">
        <v>166</v>
      </c>
      <c r="B206" s="117" t="s">
        <v>559</v>
      </c>
      <c r="C206" s="117"/>
      <c r="D206" s="117"/>
      <c r="E206" s="114" t="s">
        <v>823</v>
      </c>
      <c r="F206" s="114">
        <f t="shared" si="5"/>
        <v>2</v>
      </c>
      <c r="G206" s="117"/>
      <c r="H206" s="117"/>
      <c r="I206" s="117">
        <v>36</v>
      </c>
      <c r="J206" s="118">
        <v>72</v>
      </c>
      <c r="K206" s="117">
        <v>36</v>
      </c>
      <c r="L206" s="118">
        <v>72</v>
      </c>
    </row>
    <row r="207" spans="1:12" s="105" customFormat="1" ht="22.5" customHeight="1">
      <c r="A207" s="117">
        <v>167</v>
      </c>
      <c r="B207" s="117" t="s">
        <v>218</v>
      </c>
      <c r="C207" s="117"/>
      <c r="D207" s="117"/>
      <c r="E207" s="114" t="s">
        <v>823</v>
      </c>
      <c r="F207" s="114">
        <f t="shared" si="5"/>
        <v>5</v>
      </c>
      <c r="G207" s="117"/>
      <c r="H207" s="117"/>
      <c r="I207" s="117">
        <v>7</v>
      </c>
      <c r="J207" s="118">
        <v>35</v>
      </c>
      <c r="K207" s="117">
        <v>7</v>
      </c>
      <c r="L207" s="118">
        <v>35</v>
      </c>
    </row>
    <row r="208" spans="1:12" s="105" customFormat="1" ht="22.5" customHeight="1">
      <c r="A208" s="117">
        <v>168</v>
      </c>
      <c r="B208" s="117" t="s">
        <v>560</v>
      </c>
      <c r="C208" s="117"/>
      <c r="D208" s="117"/>
      <c r="E208" s="114" t="s">
        <v>823</v>
      </c>
      <c r="F208" s="114">
        <f t="shared" si="5"/>
        <v>4</v>
      </c>
      <c r="G208" s="117"/>
      <c r="H208" s="117"/>
      <c r="I208" s="117">
        <v>1</v>
      </c>
      <c r="J208" s="118">
        <v>4</v>
      </c>
      <c r="K208" s="117">
        <v>1</v>
      </c>
      <c r="L208" s="118">
        <v>4</v>
      </c>
    </row>
    <row r="209" spans="1:12" s="105" customFormat="1" ht="22.5" customHeight="1">
      <c r="A209" s="117">
        <v>169</v>
      </c>
      <c r="B209" s="117" t="s">
        <v>561</v>
      </c>
      <c r="C209" s="117"/>
      <c r="D209" s="117"/>
      <c r="E209" s="114" t="s">
        <v>823</v>
      </c>
      <c r="F209" s="114">
        <f t="shared" si="5"/>
        <v>3</v>
      </c>
      <c r="G209" s="117"/>
      <c r="H209" s="117"/>
      <c r="I209" s="117">
        <v>40</v>
      </c>
      <c r="J209" s="118">
        <v>120</v>
      </c>
      <c r="K209" s="117">
        <v>40</v>
      </c>
      <c r="L209" s="118">
        <v>120</v>
      </c>
    </row>
    <row r="210" spans="1:12" s="105" customFormat="1" ht="22.5" customHeight="1">
      <c r="A210" s="117">
        <v>170</v>
      </c>
      <c r="B210" s="117" t="s">
        <v>562</v>
      </c>
      <c r="C210" s="117"/>
      <c r="D210" s="117"/>
      <c r="E210" s="114" t="s">
        <v>823</v>
      </c>
      <c r="F210" s="114">
        <f t="shared" si="5"/>
        <v>2</v>
      </c>
      <c r="G210" s="117"/>
      <c r="H210" s="117"/>
      <c r="I210" s="117">
        <v>1</v>
      </c>
      <c r="J210" s="118">
        <v>2</v>
      </c>
      <c r="K210" s="117">
        <v>1</v>
      </c>
      <c r="L210" s="118">
        <v>2</v>
      </c>
    </row>
    <row r="211" spans="1:12" s="105" customFormat="1" ht="22.5" customHeight="1" thickBot="1">
      <c r="A211" s="119"/>
      <c r="B211" s="120" t="s">
        <v>208</v>
      </c>
      <c r="C211" s="119"/>
      <c r="D211" s="119"/>
      <c r="E211" s="119"/>
      <c r="F211" s="119"/>
      <c r="G211" s="119"/>
      <c r="H211" s="119"/>
      <c r="I211" s="119">
        <f>SUM(I182:I210)</f>
        <v>237</v>
      </c>
      <c r="J211" s="121">
        <f>SUM(J182:J210)</f>
        <v>1337</v>
      </c>
      <c r="K211" s="119">
        <f>SUM(K182:K210)</f>
        <v>237</v>
      </c>
      <c r="L211" s="121">
        <f>SUM(L182:L210)</f>
        <v>1337</v>
      </c>
    </row>
    <row r="212" spans="1:12" s="105" customFormat="1" ht="22.5" customHeight="1" thickBot="1">
      <c r="A212" s="124"/>
      <c r="B212" s="125">
        <v>2</v>
      </c>
      <c r="C212" s="125">
        <v>3</v>
      </c>
      <c r="D212" s="125">
        <v>4</v>
      </c>
      <c r="E212" s="125">
        <v>5</v>
      </c>
      <c r="F212" s="125">
        <v>6</v>
      </c>
      <c r="G212" s="125">
        <v>7</v>
      </c>
      <c r="H212" s="125">
        <v>8</v>
      </c>
      <c r="I212" s="125">
        <v>9</v>
      </c>
      <c r="J212" s="125">
        <v>10</v>
      </c>
      <c r="K212" s="125">
        <v>11</v>
      </c>
      <c r="L212" s="125">
        <v>12</v>
      </c>
    </row>
    <row r="213" spans="1:12" s="105" customFormat="1" ht="22.5" customHeight="1">
      <c r="A213" s="117">
        <v>171</v>
      </c>
      <c r="B213" s="117" t="s">
        <v>563</v>
      </c>
      <c r="C213" s="117"/>
      <c r="D213" s="117"/>
      <c r="E213" s="114" t="s">
        <v>823</v>
      </c>
      <c r="F213" s="114">
        <f aca="true" t="shared" si="6" ref="F213:F241">J213/I213</f>
        <v>16</v>
      </c>
      <c r="G213" s="117"/>
      <c r="H213" s="117"/>
      <c r="I213" s="117">
        <v>1</v>
      </c>
      <c r="J213" s="118">
        <v>16</v>
      </c>
      <c r="K213" s="117">
        <v>1</v>
      </c>
      <c r="L213" s="118">
        <v>16</v>
      </c>
    </row>
    <row r="214" spans="1:12" s="105" customFormat="1" ht="22.5" customHeight="1">
      <c r="A214" s="117">
        <v>172</v>
      </c>
      <c r="B214" s="117" t="s">
        <v>564</v>
      </c>
      <c r="C214" s="117"/>
      <c r="D214" s="117"/>
      <c r="E214" s="114" t="s">
        <v>823</v>
      </c>
      <c r="F214" s="114">
        <f t="shared" si="6"/>
        <v>12</v>
      </c>
      <c r="G214" s="117"/>
      <c r="H214" s="117"/>
      <c r="I214" s="117">
        <v>1</v>
      </c>
      <c r="J214" s="118">
        <v>12</v>
      </c>
      <c r="K214" s="117">
        <v>1</v>
      </c>
      <c r="L214" s="118">
        <v>12</v>
      </c>
    </row>
    <row r="215" spans="1:12" s="105" customFormat="1" ht="22.5" customHeight="1">
      <c r="A215" s="117">
        <v>173</v>
      </c>
      <c r="B215" s="117" t="s">
        <v>549</v>
      </c>
      <c r="C215" s="117"/>
      <c r="D215" s="117"/>
      <c r="E215" s="114" t="s">
        <v>823</v>
      </c>
      <c r="F215" s="114">
        <f t="shared" si="6"/>
        <v>65</v>
      </c>
      <c r="G215" s="117"/>
      <c r="H215" s="117"/>
      <c r="I215" s="117">
        <v>4</v>
      </c>
      <c r="J215" s="118">
        <v>260</v>
      </c>
      <c r="K215" s="117">
        <v>4</v>
      </c>
      <c r="L215" s="118">
        <v>260</v>
      </c>
    </row>
    <row r="216" spans="1:12" s="105" customFormat="1" ht="22.5" customHeight="1">
      <c r="A216" s="117">
        <v>174</v>
      </c>
      <c r="B216" s="117" t="s">
        <v>565</v>
      </c>
      <c r="C216" s="117"/>
      <c r="D216" s="117"/>
      <c r="E216" s="114" t="s">
        <v>823</v>
      </c>
      <c r="F216" s="114">
        <f t="shared" si="6"/>
        <v>35</v>
      </c>
      <c r="G216" s="117"/>
      <c r="H216" s="117"/>
      <c r="I216" s="117">
        <v>1</v>
      </c>
      <c r="J216" s="118">
        <v>35</v>
      </c>
      <c r="K216" s="117">
        <v>1</v>
      </c>
      <c r="L216" s="118">
        <v>35</v>
      </c>
    </row>
    <row r="217" spans="1:15" s="105" customFormat="1" ht="22.5" customHeight="1">
      <c r="A217" s="117">
        <v>175</v>
      </c>
      <c r="B217" s="117" t="s">
        <v>297</v>
      </c>
      <c r="C217" s="117"/>
      <c r="D217" s="117"/>
      <c r="E217" s="114" t="s">
        <v>823</v>
      </c>
      <c r="F217" s="114">
        <f t="shared" si="6"/>
        <v>68</v>
      </c>
      <c r="G217" s="117"/>
      <c r="H217" s="117"/>
      <c r="I217" s="117">
        <v>1</v>
      </c>
      <c r="J217" s="118">
        <v>68</v>
      </c>
      <c r="K217" s="117">
        <v>1</v>
      </c>
      <c r="L217" s="118">
        <v>68</v>
      </c>
      <c r="O217" s="111"/>
    </row>
    <row r="218" spans="1:15" s="105" customFormat="1" ht="22.5" customHeight="1">
      <c r="A218" s="117">
        <v>176</v>
      </c>
      <c r="B218" s="117" t="s">
        <v>566</v>
      </c>
      <c r="C218" s="117"/>
      <c r="D218" s="117"/>
      <c r="E218" s="114" t="s">
        <v>823</v>
      </c>
      <c r="F218" s="114">
        <f t="shared" si="6"/>
        <v>17</v>
      </c>
      <c r="G218" s="117"/>
      <c r="H218" s="117"/>
      <c r="I218" s="117">
        <v>1</v>
      </c>
      <c r="J218" s="118">
        <v>17</v>
      </c>
      <c r="K218" s="117">
        <v>1</v>
      </c>
      <c r="L218" s="118">
        <v>17</v>
      </c>
      <c r="O218" s="111"/>
    </row>
    <row r="219" spans="1:15" s="105" customFormat="1" ht="22.5" customHeight="1">
      <c r="A219" s="117">
        <v>177</v>
      </c>
      <c r="B219" s="117" t="s">
        <v>567</v>
      </c>
      <c r="C219" s="117"/>
      <c r="D219" s="117"/>
      <c r="E219" s="114" t="s">
        <v>823</v>
      </c>
      <c r="F219" s="114">
        <f t="shared" si="6"/>
        <v>60</v>
      </c>
      <c r="G219" s="117"/>
      <c r="H219" s="117"/>
      <c r="I219" s="117">
        <v>5</v>
      </c>
      <c r="J219" s="118">
        <v>300</v>
      </c>
      <c r="K219" s="117">
        <v>5</v>
      </c>
      <c r="L219" s="118">
        <v>300</v>
      </c>
      <c r="O219" s="123"/>
    </row>
    <row r="220" spans="1:12" s="105" customFormat="1" ht="22.5" customHeight="1">
      <c r="A220" s="117">
        <v>178</v>
      </c>
      <c r="B220" s="117" t="s">
        <v>568</v>
      </c>
      <c r="C220" s="117"/>
      <c r="D220" s="117"/>
      <c r="E220" s="114" t="s">
        <v>823</v>
      </c>
      <c r="F220" s="114">
        <f t="shared" si="6"/>
        <v>13</v>
      </c>
      <c r="G220" s="117"/>
      <c r="H220" s="117"/>
      <c r="I220" s="117">
        <v>27</v>
      </c>
      <c r="J220" s="118">
        <v>351</v>
      </c>
      <c r="K220" s="117">
        <v>27</v>
      </c>
      <c r="L220" s="118">
        <v>351</v>
      </c>
    </row>
    <row r="221" spans="1:12" s="105" customFormat="1" ht="22.5" customHeight="1">
      <c r="A221" s="117">
        <v>179</v>
      </c>
      <c r="B221" s="117" t="s">
        <v>569</v>
      </c>
      <c r="C221" s="117"/>
      <c r="D221" s="117"/>
      <c r="E221" s="114" t="s">
        <v>823</v>
      </c>
      <c r="F221" s="114">
        <f t="shared" si="6"/>
        <v>10</v>
      </c>
      <c r="G221" s="117"/>
      <c r="H221" s="117"/>
      <c r="I221" s="117">
        <v>19</v>
      </c>
      <c r="J221" s="118">
        <v>190</v>
      </c>
      <c r="K221" s="117">
        <v>19</v>
      </c>
      <c r="L221" s="118">
        <v>190</v>
      </c>
    </row>
    <row r="222" spans="1:12" s="105" customFormat="1" ht="22.5" customHeight="1">
      <c r="A222" s="117">
        <v>180</v>
      </c>
      <c r="B222" s="117" t="s">
        <v>568</v>
      </c>
      <c r="C222" s="117"/>
      <c r="D222" s="117"/>
      <c r="E222" s="114" t="s">
        <v>823</v>
      </c>
      <c r="F222" s="114">
        <f t="shared" si="6"/>
        <v>32</v>
      </c>
      <c r="G222" s="117"/>
      <c r="H222" s="117"/>
      <c r="I222" s="117">
        <v>1</v>
      </c>
      <c r="J222" s="118">
        <v>32</v>
      </c>
      <c r="K222" s="117">
        <v>1</v>
      </c>
      <c r="L222" s="118">
        <v>32</v>
      </c>
    </row>
    <row r="223" spans="1:12" s="105" customFormat="1" ht="22.5" customHeight="1">
      <c r="A223" s="117">
        <v>181</v>
      </c>
      <c r="B223" s="117" t="s">
        <v>570</v>
      </c>
      <c r="C223" s="117"/>
      <c r="D223" s="117"/>
      <c r="E223" s="114" t="s">
        <v>823</v>
      </c>
      <c r="F223" s="114">
        <f t="shared" si="6"/>
        <v>12</v>
      </c>
      <c r="G223" s="117"/>
      <c r="H223" s="117"/>
      <c r="I223" s="117">
        <v>29</v>
      </c>
      <c r="J223" s="118">
        <v>348</v>
      </c>
      <c r="K223" s="117">
        <v>29</v>
      </c>
      <c r="L223" s="118">
        <v>348</v>
      </c>
    </row>
    <row r="224" spans="1:12" s="105" customFormat="1" ht="22.5" customHeight="1">
      <c r="A224" s="117">
        <v>182</v>
      </c>
      <c r="B224" s="117" t="s">
        <v>570</v>
      </c>
      <c r="C224" s="117"/>
      <c r="D224" s="117"/>
      <c r="E224" s="114" t="s">
        <v>823</v>
      </c>
      <c r="F224" s="114">
        <f t="shared" si="6"/>
        <v>1</v>
      </c>
      <c r="G224" s="117"/>
      <c r="H224" s="117"/>
      <c r="I224" s="117">
        <v>40</v>
      </c>
      <c r="J224" s="118">
        <v>40</v>
      </c>
      <c r="K224" s="117">
        <v>40</v>
      </c>
      <c r="L224" s="118">
        <v>40</v>
      </c>
    </row>
    <row r="225" spans="1:12" s="105" customFormat="1" ht="22.5" customHeight="1">
      <c r="A225" s="117">
        <v>183</v>
      </c>
      <c r="B225" s="117" t="s">
        <v>571</v>
      </c>
      <c r="C225" s="117"/>
      <c r="D225" s="117"/>
      <c r="E225" s="114" t="s">
        <v>823</v>
      </c>
      <c r="F225" s="114">
        <f t="shared" si="6"/>
        <v>15</v>
      </c>
      <c r="G225" s="117"/>
      <c r="H225" s="117"/>
      <c r="I225" s="117">
        <v>1</v>
      </c>
      <c r="J225" s="118">
        <v>15</v>
      </c>
      <c r="K225" s="117">
        <v>1</v>
      </c>
      <c r="L225" s="118">
        <v>15</v>
      </c>
    </row>
    <row r="226" spans="1:12" s="105" customFormat="1" ht="22.5" customHeight="1">
      <c r="A226" s="117">
        <v>184</v>
      </c>
      <c r="B226" s="117" t="s">
        <v>572</v>
      </c>
      <c r="C226" s="117"/>
      <c r="D226" s="117"/>
      <c r="E226" s="114" t="s">
        <v>823</v>
      </c>
      <c r="F226" s="114">
        <f t="shared" si="6"/>
        <v>40</v>
      </c>
      <c r="G226" s="117"/>
      <c r="H226" s="117"/>
      <c r="I226" s="117">
        <v>1</v>
      </c>
      <c r="J226" s="118">
        <v>40</v>
      </c>
      <c r="K226" s="117">
        <v>1</v>
      </c>
      <c r="L226" s="118">
        <v>40</v>
      </c>
    </row>
    <row r="227" spans="1:12" s="105" customFormat="1" ht="22.5" customHeight="1">
      <c r="A227" s="117">
        <v>185</v>
      </c>
      <c r="B227" s="117" t="s">
        <v>573</v>
      </c>
      <c r="C227" s="117"/>
      <c r="D227" s="117"/>
      <c r="E227" s="114" t="s">
        <v>823</v>
      </c>
      <c r="F227" s="114">
        <f t="shared" si="6"/>
        <v>8</v>
      </c>
      <c r="G227" s="117"/>
      <c r="H227" s="117"/>
      <c r="I227" s="117">
        <v>12</v>
      </c>
      <c r="J227" s="118">
        <v>96</v>
      </c>
      <c r="K227" s="117">
        <v>12</v>
      </c>
      <c r="L227" s="118">
        <v>96</v>
      </c>
    </row>
    <row r="228" spans="1:12" s="105" customFormat="1" ht="22.5" customHeight="1">
      <c r="A228" s="117">
        <v>186</v>
      </c>
      <c r="B228" s="117" t="s">
        <v>213</v>
      </c>
      <c r="C228" s="117"/>
      <c r="D228" s="117"/>
      <c r="E228" s="114" t="s">
        <v>823</v>
      </c>
      <c r="F228" s="114">
        <f t="shared" si="6"/>
        <v>7</v>
      </c>
      <c r="G228" s="117"/>
      <c r="H228" s="117"/>
      <c r="I228" s="117">
        <v>1</v>
      </c>
      <c r="J228" s="118">
        <v>7</v>
      </c>
      <c r="K228" s="117">
        <v>1</v>
      </c>
      <c r="L228" s="118">
        <v>7</v>
      </c>
    </row>
    <row r="229" spans="1:12" s="105" customFormat="1" ht="22.5" customHeight="1">
      <c r="A229" s="117">
        <v>187</v>
      </c>
      <c r="B229" s="117" t="s">
        <v>574</v>
      </c>
      <c r="C229" s="117"/>
      <c r="D229" s="117"/>
      <c r="E229" s="114" t="s">
        <v>823</v>
      </c>
      <c r="F229" s="114">
        <f t="shared" si="6"/>
        <v>6</v>
      </c>
      <c r="G229" s="117"/>
      <c r="H229" s="117"/>
      <c r="I229" s="117">
        <v>1</v>
      </c>
      <c r="J229" s="118">
        <v>6</v>
      </c>
      <c r="K229" s="117">
        <v>1</v>
      </c>
      <c r="L229" s="118">
        <v>6</v>
      </c>
    </row>
    <row r="230" spans="1:12" s="105" customFormat="1" ht="22.5" customHeight="1">
      <c r="A230" s="117">
        <v>188</v>
      </c>
      <c r="B230" s="117" t="s">
        <v>576</v>
      </c>
      <c r="C230" s="117"/>
      <c r="D230" s="117"/>
      <c r="E230" s="114" t="s">
        <v>823</v>
      </c>
      <c r="F230" s="114">
        <f t="shared" si="6"/>
        <v>56</v>
      </c>
      <c r="G230" s="117"/>
      <c r="H230" s="117"/>
      <c r="I230" s="117">
        <v>3</v>
      </c>
      <c r="J230" s="118">
        <v>168</v>
      </c>
      <c r="K230" s="117">
        <v>3</v>
      </c>
      <c r="L230" s="118">
        <v>168</v>
      </c>
    </row>
    <row r="231" spans="1:12" s="105" customFormat="1" ht="22.5" customHeight="1">
      <c r="A231" s="117">
        <v>189</v>
      </c>
      <c r="B231" s="117" t="s">
        <v>575</v>
      </c>
      <c r="C231" s="117"/>
      <c r="D231" s="117"/>
      <c r="E231" s="114" t="s">
        <v>823</v>
      </c>
      <c r="F231" s="114">
        <f t="shared" si="6"/>
        <v>40</v>
      </c>
      <c r="G231" s="117"/>
      <c r="H231" s="117"/>
      <c r="I231" s="117">
        <v>5</v>
      </c>
      <c r="J231" s="118">
        <v>200</v>
      </c>
      <c r="K231" s="117">
        <v>5</v>
      </c>
      <c r="L231" s="118">
        <v>200</v>
      </c>
    </row>
    <row r="232" spans="1:12" s="105" customFormat="1" ht="22.5" customHeight="1">
      <c r="A232" s="117">
        <v>190</v>
      </c>
      <c r="B232" s="117" t="s">
        <v>577</v>
      </c>
      <c r="C232" s="117"/>
      <c r="D232" s="117"/>
      <c r="E232" s="114" t="s">
        <v>823</v>
      </c>
      <c r="F232" s="114">
        <f t="shared" si="6"/>
        <v>8</v>
      </c>
      <c r="G232" s="117"/>
      <c r="H232" s="117"/>
      <c r="I232" s="117">
        <v>3</v>
      </c>
      <c r="J232" s="118">
        <v>24</v>
      </c>
      <c r="K232" s="117">
        <v>3</v>
      </c>
      <c r="L232" s="118">
        <v>24</v>
      </c>
    </row>
    <row r="233" spans="1:12" s="105" customFormat="1" ht="22.5" customHeight="1">
      <c r="A233" s="117">
        <v>191</v>
      </c>
      <c r="B233" s="117" t="s">
        <v>578</v>
      </c>
      <c r="C233" s="117"/>
      <c r="D233" s="117"/>
      <c r="E233" s="114" t="s">
        <v>823</v>
      </c>
      <c r="F233" s="114">
        <f t="shared" si="6"/>
        <v>14</v>
      </c>
      <c r="G233" s="117"/>
      <c r="H233" s="117"/>
      <c r="I233" s="117">
        <v>4</v>
      </c>
      <c r="J233" s="118">
        <v>56</v>
      </c>
      <c r="K233" s="117">
        <v>4</v>
      </c>
      <c r="L233" s="118">
        <v>56</v>
      </c>
    </row>
    <row r="234" spans="1:12" s="105" customFormat="1" ht="22.5" customHeight="1">
      <c r="A234" s="117">
        <v>192</v>
      </c>
      <c r="B234" s="117" t="s">
        <v>579</v>
      </c>
      <c r="C234" s="117"/>
      <c r="D234" s="117"/>
      <c r="E234" s="114" t="s">
        <v>823</v>
      </c>
      <c r="F234" s="114">
        <f t="shared" si="6"/>
        <v>51</v>
      </c>
      <c r="G234" s="117"/>
      <c r="H234" s="117"/>
      <c r="I234" s="117">
        <v>6</v>
      </c>
      <c r="J234" s="118">
        <v>306</v>
      </c>
      <c r="K234" s="117">
        <v>6</v>
      </c>
      <c r="L234" s="118">
        <v>306</v>
      </c>
    </row>
    <row r="235" spans="1:12" s="105" customFormat="1" ht="22.5" customHeight="1">
      <c r="A235" s="117">
        <v>193</v>
      </c>
      <c r="B235" s="117" t="s">
        <v>580</v>
      </c>
      <c r="C235" s="117"/>
      <c r="D235" s="117"/>
      <c r="E235" s="114" t="s">
        <v>823</v>
      </c>
      <c r="F235" s="114">
        <f t="shared" si="6"/>
        <v>3</v>
      </c>
      <c r="G235" s="117"/>
      <c r="H235" s="117"/>
      <c r="I235" s="117">
        <v>1</v>
      </c>
      <c r="J235" s="118">
        <v>3</v>
      </c>
      <c r="K235" s="117">
        <v>1</v>
      </c>
      <c r="L235" s="118">
        <v>3</v>
      </c>
    </row>
    <row r="236" spans="1:12" s="105" customFormat="1" ht="22.5" customHeight="1">
      <c r="A236" s="117">
        <v>193</v>
      </c>
      <c r="B236" s="117" t="s">
        <v>581</v>
      </c>
      <c r="C236" s="117"/>
      <c r="D236" s="117"/>
      <c r="E236" s="114" t="s">
        <v>823</v>
      </c>
      <c r="F236" s="114">
        <f t="shared" si="6"/>
        <v>3</v>
      </c>
      <c r="G236" s="117"/>
      <c r="H236" s="117"/>
      <c r="I236" s="117">
        <v>9</v>
      </c>
      <c r="J236" s="118">
        <v>27</v>
      </c>
      <c r="K236" s="117">
        <v>9</v>
      </c>
      <c r="L236" s="118">
        <v>27</v>
      </c>
    </row>
    <row r="237" spans="1:12" s="105" customFormat="1" ht="22.5" customHeight="1">
      <c r="A237" s="117">
        <v>195</v>
      </c>
      <c r="B237" s="117" t="s">
        <v>582</v>
      </c>
      <c r="C237" s="117"/>
      <c r="D237" s="117"/>
      <c r="E237" s="114" t="s">
        <v>823</v>
      </c>
      <c r="F237" s="114">
        <f t="shared" si="6"/>
        <v>66</v>
      </c>
      <c r="G237" s="117"/>
      <c r="H237" s="117"/>
      <c r="I237" s="117">
        <v>1</v>
      </c>
      <c r="J237" s="118">
        <v>66</v>
      </c>
      <c r="K237" s="117">
        <v>1</v>
      </c>
      <c r="L237" s="118">
        <v>66</v>
      </c>
    </row>
    <row r="238" spans="1:12" s="105" customFormat="1" ht="22.5" customHeight="1">
      <c r="A238" s="117">
        <v>196</v>
      </c>
      <c r="B238" s="117" t="s">
        <v>583</v>
      </c>
      <c r="C238" s="117"/>
      <c r="D238" s="117"/>
      <c r="E238" s="114" t="s">
        <v>823</v>
      </c>
      <c r="F238" s="114">
        <f t="shared" si="6"/>
        <v>65</v>
      </c>
      <c r="G238" s="117"/>
      <c r="H238" s="117"/>
      <c r="I238" s="117">
        <v>1</v>
      </c>
      <c r="J238" s="118">
        <v>65</v>
      </c>
      <c r="K238" s="117">
        <v>1</v>
      </c>
      <c r="L238" s="118">
        <v>65</v>
      </c>
    </row>
    <row r="239" spans="1:12" s="105" customFormat="1" ht="22.5" customHeight="1">
      <c r="A239" s="117">
        <v>197</v>
      </c>
      <c r="B239" s="117" t="s">
        <v>584</v>
      </c>
      <c r="C239" s="117"/>
      <c r="D239" s="117"/>
      <c r="E239" s="114" t="s">
        <v>823</v>
      </c>
      <c r="F239" s="114">
        <f t="shared" si="6"/>
        <v>60</v>
      </c>
      <c r="G239" s="117"/>
      <c r="H239" s="117"/>
      <c r="I239" s="117">
        <v>3</v>
      </c>
      <c r="J239" s="118">
        <v>180</v>
      </c>
      <c r="K239" s="117">
        <v>3</v>
      </c>
      <c r="L239" s="118">
        <v>180</v>
      </c>
    </row>
    <row r="240" spans="1:12" s="105" customFormat="1" ht="22.5" customHeight="1">
      <c r="A240" s="117">
        <v>198</v>
      </c>
      <c r="B240" s="117" t="s">
        <v>585</v>
      </c>
      <c r="C240" s="117"/>
      <c r="D240" s="117"/>
      <c r="E240" s="114" t="s">
        <v>823</v>
      </c>
      <c r="F240" s="114">
        <f t="shared" si="6"/>
        <v>25</v>
      </c>
      <c r="G240" s="117"/>
      <c r="H240" s="117"/>
      <c r="I240" s="117">
        <v>2</v>
      </c>
      <c r="J240" s="118">
        <v>50</v>
      </c>
      <c r="K240" s="117">
        <v>2</v>
      </c>
      <c r="L240" s="118">
        <v>50</v>
      </c>
    </row>
    <row r="241" spans="1:12" s="105" customFormat="1" ht="22.5" customHeight="1">
      <c r="A241" s="117">
        <v>199</v>
      </c>
      <c r="B241" s="117" t="s">
        <v>586</v>
      </c>
      <c r="C241" s="117"/>
      <c r="D241" s="117"/>
      <c r="E241" s="114" t="s">
        <v>823</v>
      </c>
      <c r="F241" s="114">
        <f t="shared" si="6"/>
        <v>13</v>
      </c>
      <c r="G241" s="117"/>
      <c r="H241" s="117"/>
      <c r="I241" s="117">
        <v>1</v>
      </c>
      <c r="J241" s="118">
        <v>13</v>
      </c>
      <c r="K241" s="117">
        <v>1</v>
      </c>
      <c r="L241" s="118">
        <v>13</v>
      </c>
    </row>
    <row r="242" spans="1:12" s="105" customFormat="1" ht="22.5" customHeight="1" thickBot="1">
      <c r="A242" s="119"/>
      <c r="B242" s="120" t="s">
        <v>208</v>
      </c>
      <c r="C242" s="119"/>
      <c r="D242" s="119"/>
      <c r="E242" s="119"/>
      <c r="F242" s="119"/>
      <c r="G242" s="119"/>
      <c r="H242" s="119"/>
      <c r="I242" s="119">
        <f>SUM(I213:I241)</f>
        <v>185</v>
      </c>
      <c r="J242" s="121">
        <f>SUM(J213:J241)</f>
        <v>2991</v>
      </c>
      <c r="K242" s="119">
        <f>SUM(K213:K241)</f>
        <v>185</v>
      </c>
      <c r="L242" s="121">
        <f>SUM(L213:L241)</f>
        <v>2991</v>
      </c>
    </row>
    <row r="243" spans="1:12" s="105" customFormat="1" ht="22.5" customHeight="1" thickBot="1">
      <c r="A243" s="124"/>
      <c r="B243" s="125">
        <v>2</v>
      </c>
      <c r="C243" s="125">
        <v>3</v>
      </c>
      <c r="D243" s="125">
        <v>4</v>
      </c>
      <c r="E243" s="125">
        <v>5</v>
      </c>
      <c r="F243" s="125">
        <v>6</v>
      </c>
      <c r="G243" s="125">
        <v>7</v>
      </c>
      <c r="H243" s="125">
        <v>8</v>
      </c>
      <c r="I243" s="125">
        <v>9</v>
      </c>
      <c r="J243" s="125">
        <v>10</v>
      </c>
      <c r="K243" s="125">
        <v>11</v>
      </c>
      <c r="L243" s="125">
        <v>12</v>
      </c>
    </row>
    <row r="244" spans="1:12" s="105" customFormat="1" ht="22.5" customHeight="1">
      <c r="A244" s="117">
        <v>200</v>
      </c>
      <c r="B244" s="117" t="s">
        <v>538</v>
      </c>
      <c r="C244" s="117"/>
      <c r="D244" s="117"/>
      <c r="E244" s="114" t="s">
        <v>823</v>
      </c>
      <c r="F244" s="114">
        <f aca="true" t="shared" si="7" ref="F244:F272">J244/I244</f>
        <v>9</v>
      </c>
      <c r="G244" s="117"/>
      <c r="H244" s="117"/>
      <c r="I244" s="117">
        <v>2</v>
      </c>
      <c r="J244" s="118">
        <v>18</v>
      </c>
      <c r="K244" s="117">
        <v>2</v>
      </c>
      <c r="L244" s="118">
        <v>18</v>
      </c>
    </row>
    <row r="245" spans="1:12" s="105" customFormat="1" ht="22.5" customHeight="1">
      <c r="A245" s="117">
        <v>201</v>
      </c>
      <c r="B245" s="117" t="s">
        <v>587</v>
      </c>
      <c r="C245" s="117"/>
      <c r="D245" s="117"/>
      <c r="E245" s="114" t="s">
        <v>823</v>
      </c>
      <c r="F245" s="114">
        <f t="shared" si="7"/>
        <v>28</v>
      </c>
      <c r="G245" s="117"/>
      <c r="H245" s="117"/>
      <c r="I245" s="117">
        <v>1</v>
      </c>
      <c r="J245" s="118">
        <v>28</v>
      </c>
      <c r="K245" s="117">
        <v>1</v>
      </c>
      <c r="L245" s="118">
        <v>28</v>
      </c>
    </row>
    <row r="246" spans="1:12" s="105" customFormat="1" ht="22.5" customHeight="1">
      <c r="A246" s="117">
        <v>202</v>
      </c>
      <c r="B246" s="117" t="s">
        <v>599</v>
      </c>
      <c r="C246" s="117"/>
      <c r="D246" s="117"/>
      <c r="E246" s="114" t="s">
        <v>823</v>
      </c>
      <c r="F246" s="114">
        <f t="shared" si="7"/>
        <v>5</v>
      </c>
      <c r="G246" s="117"/>
      <c r="H246" s="117"/>
      <c r="I246" s="117">
        <v>14</v>
      </c>
      <c r="J246" s="118">
        <v>70</v>
      </c>
      <c r="K246" s="117">
        <v>14</v>
      </c>
      <c r="L246" s="118">
        <v>70</v>
      </c>
    </row>
    <row r="247" spans="1:12" s="105" customFormat="1" ht="22.5" customHeight="1">
      <c r="A247" s="117">
        <v>203</v>
      </c>
      <c r="B247" s="117" t="s">
        <v>588</v>
      </c>
      <c r="C247" s="117"/>
      <c r="D247" s="117"/>
      <c r="E247" s="114" t="s">
        <v>823</v>
      </c>
      <c r="F247" s="114">
        <f t="shared" si="7"/>
        <v>4</v>
      </c>
      <c r="G247" s="117"/>
      <c r="H247" s="117"/>
      <c r="I247" s="117">
        <v>115</v>
      </c>
      <c r="J247" s="118">
        <v>460</v>
      </c>
      <c r="K247" s="117">
        <v>115</v>
      </c>
      <c r="L247" s="118">
        <v>460</v>
      </c>
    </row>
    <row r="248" spans="1:12" s="105" customFormat="1" ht="22.5" customHeight="1">
      <c r="A248" s="117">
        <v>204</v>
      </c>
      <c r="B248" s="117" t="s">
        <v>589</v>
      </c>
      <c r="C248" s="117"/>
      <c r="D248" s="117"/>
      <c r="E248" s="114" t="s">
        <v>823</v>
      </c>
      <c r="F248" s="114">
        <f t="shared" si="7"/>
        <v>17</v>
      </c>
      <c r="G248" s="117"/>
      <c r="H248" s="117"/>
      <c r="I248" s="117">
        <v>15</v>
      </c>
      <c r="J248" s="118">
        <v>255</v>
      </c>
      <c r="K248" s="117">
        <v>15</v>
      </c>
      <c r="L248" s="118">
        <v>255</v>
      </c>
    </row>
    <row r="249" spans="1:12" s="105" customFormat="1" ht="22.5" customHeight="1">
      <c r="A249" s="117">
        <v>205</v>
      </c>
      <c r="B249" s="117" t="s">
        <v>590</v>
      </c>
      <c r="C249" s="117"/>
      <c r="D249" s="117"/>
      <c r="E249" s="114" t="s">
        <v>823</v>
      </c>
      <c r="F249" s="114">
        <f t="shared" si="7"/>
        <v>30</v>
      </c>
      <c r="G249" s="117"/>
      <c r="H249" s="117"/>
      <c r="I249" s="117">
        <v>1</v>
      </c>
      <c r="J249" s="118">
        <v>30</v>
      </c>
      <c r="K249" s="117">
        <v>1</v>
      </c>
      <c r="L249" s="118">
        <v>30</v>
      </c>
    </row>
    <row r="250" spans="1:15" s="105" customFormat="1" ht="22.5" customHeight="1">
      <c r="A250" s="117">
        <v>206</v>
      </c>
      <c r="B250" s="117" t="s">
        <v>591</v>
      </c>
      <c r="C250" s="117"/>
      <c r="D250" s="117"/>
      <c r="E250" s="114" t="s">
        <v>823</v>
      </c>
      <c r="F250" s="114">
        <f t="shared" si="7"/>
        <v>100</v>
      </c>
      <c r="G250" s="117"/>
      <c r="H250" s="117"/>
      <c r="I250" s="117">
        <v>1</v>
      </c>
      <c r="J250" s="118">
        <v>100</v>
      </c>
      <c r="K250" s="117">
        <v>1</v>
      </c>
      <c r="L250" s="118">
        <v>100</v>
      </c>
      <c r="O250" s="111"/>
    </row>
    <row r="251" spans="1:15" s="105" customFormat="1" ht="22.5" customHeight="1">
      <c r="A251" s="117">
        <v>207</v>
      </c>
      <c r="B251" s="117" t="s">
        <v>592</v>
      </c>
      <c r="C251" s="117"/>
      <c r="D251" s="117"/>
      <c r="E251" s="114" t="s">
        <v>823</v>
      </c>
      <c r="F251" s="114">
        <f t="shared" si="7"/>
        <v>2</v>
      </c>
      <c r="G251" s="117"/>
      <c r="H251" s="117"/>
      <c r="I251" s="117">
        <v>3</v>
      </c>
      <c r="J251" s="118">
        <v>6</v>
      </c>
      <c r="K251" s="117">
        <v>3</v>
      </c>
      <c r="L251" s="118">
        <v>6</v>
      </c>
      <c r="O251" s="111"/>
    </row>
    <row r="252" spans="1:15" s="105" customFormat="1" ht="22.5" customHeight="1">
      <c r="A252" s="117">
        <v>208</v>
      </c>
      <c r="B252" s="117" t="s">
        <v>593</v>
      </c>
      <c r="C252" s="117"/>
      <c r="D252" s="117"/>
      <c r="E252" s="114" t="s">
        <v>823</v>
      </c>
      <c r="F252" s="114">
        <f t="shared" si="7"/>
        <v>21</v>
      </c>
      <c r="G252" s="117"/>
      <c r="H252" s="117"/>
      <c r="I252" s="117">
        <v>7</v>
      </c>
      <c r="J252" s="118">
        <v>147</v>
      </c>
      <c r="K252" s="117">
        <v>7</v>
      </c>
      <c r="L252" s="118">
        <v>147</v>
      </c>
      <c r="O252" s="123"/>
    </row>
    <row r="253" spans="1:12" s="105" customFormat="1" ht="22.5" customHeight="1">
      <c r="A253" s="117">
        <v>209</v>
      </c>
      <c r="B253" s="117" t="s">
        <v>594</v>
      </c>
      <c r="C253" s="117"/>
      <c r="D253" s="117"/>
      <c r="E253" s="114" t="s">
        <v>823</v>
      </c>
      <c r="F253" s="114">
        <f t="shared" si="7"/>
        <v>3</v>
      </c>
      <c r="G253" s="117"/>
      <c r="H253" s="117"/>
      <c r="I253" s="117">
        <v>4</v>
      </c>
      <c r="J253" s="118">
        <v>12</v>
      </c>
      <c r="K253" s="117">
        <v>4</v>
      </c>
      <c r="L253" s="118">
        <v>12</v>
      </c>
    </row>
    <row r="254" spans="1:12" s="105" customFormat="1" ht="22.5" customHeight="1">
      <c r="A254" s="117">
        <v>210</v>
      </c>
      <c r="B254" s="117" t="s">
        <v>595</v>
      </c>
      <c r="C254" s="117"/>
      <c r="D254" s="117"/>
      <c r="E254" s="114" t="s">
        <v>823</v>
      </c>
      <c r="F254" s="114">
        <f t="shared" si="7"/>
        <v>50</v>
      </c>
      <c r="G254" s="117"/>
      <c r="H254" s="117"/>
      <c r="I254" s="117">
        <v>1</v>
      </c>
      <c r="J254" s="118">
        <v>50</v>
      </c>
      <c r="K254" s="117">
        <v>1</v>
      </c>
      <c r="L254" s="118">
        <v>50</v>
      </c>
    </row>
    <row r="255" spans="1:12" s="105" customFormat="1" ht="22.5" customHeight="1">
      <c r="A255" s="117">
        <v>211</v>
      </c>
      <c r="B255" s="117" t="s">
        <v>224</v>
      </c>
      <c r="C255" s="117"/>
      <c r="D255" s="117"/>
      <c r="E255" s="114" t="s">
        <v>823</v>
      </c>
      <c r="F255" s="114">
        <f t="shared" si="7"/>
        <v>45</v>
      </c>
      <c r="G255" s="117"/>
      <c r="H255" s="117"/>
      <c r="I255" s="117">
        <v>1</v>
      </c>
      <c r="J255" s="118">
        <v>45</v>
      </c>
      <c r="K255" s="117">
        <v>1</v>
      </c>
      <c r="L255" s="118">
        <v>45</v>
      </c>
    </row>
    <row r="256" spans="1:12" s="105" customFormat="1" ht="22.5" customHeight="1">
      <c r="A256" s="117">
        <v>212</v>
      </c>
      <c r="B256" s="117" t="s">
        <v>596</v>
      </c>
      <c r="C256" s="117"/>
      <c r="D256" s="117"/>
      <c r="E256" s="114" t="s">
        <v>823</v>
      </c>
      <c r="F256" s="114">
        <f t="shared" si="7"/>
        <v>45</v>
      </c>
      <c r="G256" s="117"/>
      <c r="H256" s="117"/>
      <c r="I256" s="117">
        <v>1</v>
      </c>
      <c r="J256" s="118">
        <v>45</v>
      </c>
      <c r="K256" s="117">
        <v>1</v>
      </c>
      <c r="L256" s="118">
        <v>45</v>
      </c>
    </row>
    <row r="257" spans="1:12" s="105" customFormat="1" ht="22.5" customHeight="1">
      <c r="A257" s="117">
        <v>213</v>
      </c>
      <c r="B257" s="117" t="s">
        <v>597</v>
      </c>
      <c r="C257" s="117"/>
      <c r="D257" s="117"/>
      <c r="E257" s="114" t="s">
        <v>823</v>
      </c>
      <c r="F257" s="114">
        <f t="shared" si="7"/>
        <v>70</v>
      </c>
      <c r="G257" s="117"/>
      <c r="H257" s="117"/>
      <c r="I257" s="117">
        <v>1</v>
      </c>
      <c r="J257" s="118">
        <v>70</v>
      </c>
      <c r="K257" s="117">
        <v>1</v>
      </c>
      <c r="L257" s="118">
        <v>70</v>
      </c>
    </row>
    <row r="258" spans="1:12" s="105" customFormat="1" ht="22.5" customHeight="1">
      <c r="A258" s="117">
        <v>214</v>
      </c>
      <c r="B258" s="117" t="s">
        <v>598</v>
      </c>
      <c r="C258" s="117"/>
      <c r="D258" s="117"/>
      <c r="E258" s="114" t="s">
        <v>823</v>
      </c>
      <c r="F258" s="114">
        <f t="shared" si="7"/>
        <v>106</v>
      </c>
      <c r="G258" s="117"/>
      <c r="H258" s="117"/>
      <c r="I258" s="117">
        <v>3</v>
      </c>
      <c r="J258" s="118">
        <v>318</v>
      </c>
      <c r="K258" s="117">
        <v>3</v>
      </c>
      <c r="L258" s="118">
        <v>318</v>
      </c>
    </row>
    <row r="259" spans="1:12" s="105" customFormat="1" ht="22.5" customHeight="1">
      <c r="A259" s="117">
        <v>215</v>
      </c>
      <c r="B259" s="117" t="s">
        <v>600</v>
      </c>
      <c r="C259" s="117"/>
      <c r="D259" s="117"/>
      <c r="E259" s="114" t="s">
        <v>823</v>
      </c>
      <c r="F259" s="114">
        <f t="shared" si="7"/>
        <v>100</v>
      </c>
      <c r="G259" s="117"/>
      <c r="H259" s="117"/>
      <c r="I259" s="117">
        <v>1</v>
      </c>
      <c r="J259" s="118">
        <v>100</v>
      </c>
      <c r="K259" s="117">
        <v>1</v>
      </c>
      <c r="L259" s="118">
        <v>100</v>
      </c>
    </row>
    <row r="260" spans="1:12" s="105" customFormat="1" ht="22.5" customHeight="1">
      <c r="A260" s="117">
        <v>216</v>
      </c>
      <c r="B260" s="117" t="s">
        <v>601</v>
      </c>
      <c r="C260" s="117"/>
      <c r="D260" s="117"/>
      <c r="E260" s="114" t="s">
        <v>823</v>
      </c>
      <c r="F260" s="114">
        <f t="shared" si="7"/>
        <v>9</v>
      </c>
      <c r="G260" s="117"/>
      <c r="H260" s="117"/>
      <c r="I260" s="117">
        <v>1</v>
      </c>
      <c r="J260" s="118">
        <v>9</v>
      </c>
      <c r="K260" s="117">
        <v>1</v>
      </c>
      <c r="L260" s="118">
        <v>9</v>
      </c>
    </row>
    <row r="261" spans="1:12" s="105" customFormat="1" ht="22.5" customHeight="1">
      <c r="A261" s="117">
        <v>217</v>
      </c>
      <c r="B261" s="117" t="s">
        <v>602</v>
      </c>
      <c r="C261" s="117"/>
      <c r="D261" s="117"/>
      <c r="E261" s="114" t="s">
        <v>823</v>
      </c>
      <c r="F261" s="114">
        <f t="shared" si="7"/>
        <v>11</v>
      </c>
      <c r="G261" s="117"/>
      <c r="H261" s="117"/>
      <c r="I261" s="117">
        <v>1</v>
      </c>
      <c r="J261" s="118">
        <v>11</v>
      </c>
      <c r="K261" s="117">
        <v>1</v>
      </c>
      <c r="L261" s="118">
        <v>11</v>
      </c>
    </row>
    <row r="262" spans="1:12" s="105" customFormat="1" ht="22.5" customHeight="1">
      <c r="A262" s="117">
        <v>218</v>
      </c>
      <c r="B262" s="117" t="s">
        <v>603</v>
      </c>
      <c r="C262" s="117"/>
      <c r="D262" s="117"/>
      <c r="E262" s="114" t="s">
        <v>823</v>
      </c>
      <c r="F262" s="114">
        <f t="shared" si="7"/>
        <v>60</v>
      </c>
      <c r="G262" s="117"/>
      <c r="H262" s="117"/>
      <c r="I262" s="117">
        <v>1</v>
      </c>
      <c r="J262" s="118">
        <v>60</v>
      </c>
      <c r="K262" s="117">
        <v>1</v>
      </c>
      <c r="L262" s="118">
        <v>60</v>
      </c>
    </row>
    <row r="263" spans="1:12" s="105" customFormat="1" ht="22.5" customHeight="1">
      <c r="A263" s="117">
        <v>219</v>
      </c>
      <c r="B263" s="117" t="s">
        <v>604</v>
      </c>
      <c r="C263" s="117"/>
      <c r="D263" s="117"/>
      <c r="E263" s="114" t="s">
        <v>823</v>
      </c>
      <c r="F263" s="114">
        <f t="shared" si="7"/>
        <v>8</v>
      </c>
      <c r="G263" s="117"/>
      <c r="H263" s="117"/>
      <c r="I263" s="117">
        <v>2</v>
      </c>
      <c r="J263" s="118">
        <v>16</v>
      </c>
      <c r="K263" s="117">
        <v>2</v>
      </c>
      <c r="L263" s="118">
        <v>16</v>
      </c>
    </row>
    <row r="264" spans="1:12" s="105" customFormat="1" ht="22.5" customHeight="1">
      <c r="A264" s="117">
        <v>220</v>
      </c>
      <c r="B264" s="117" t="s">
        <v>605</v>
      </c>
      <c r="C264" s="117"/>
      <c r="D264" s="117"/>
      <c r="E264" s="114" t="s">
        <v>823</v>
      </c>
      <c r="F264" s="114">
        <f t="shared" si="7"/>
        <v>162</v>
      </c>
      <c r="G264" s="117"/>
      <c r="H264" s="117"/>
      <c r="I264" s="117">
        <v>1</v>
      </c>
      <c r="J264" s="118">
        <v>162</v>
      </c>
      <c r="K264" s="117">
        <v>1</v>
      </c>
      <c r="L264" s="118">
        <v>162</v>
      </c>
    </row>
    <row r="265" spans="1:12" s="105" customFormat="1" ht="22.5" customHeight="1">
      <c r="A265" s="117">
        <v>221</v>
      </c>
      <c r="B265" s="117" t="s">
        <v>606</v>
      </c>
      <c r="C265" s="117"/>
      <c r="D265" s="117"/>
      <c r="E265" s="114" t="s">
        <v>823</v>
      </c>
      <c r="F265" s="114">
        <f t="shared" si="7"/>
        <v>45</v>
      </c>
      <c r="G265" s="117"/>
      <c r="H265" s="117"/>
      <c r="I265" s="117">
        <v>1</v>
      </c>
      <c r="J265" s="118">
        <v>45</v>
      </c>
      <c r="K265" s="117">
        <v>1</v>
      </c>
      <c r="L265" s="118">
        <v>45</v>
      </c>
    </row>
    <row r="266" spans="1:12" s="105" customFormat="1" ht="22.5" customHeight="1">
      <c r="A266" s="117">
        <v>222</v>
      </c>
      <c r="B266" s="117" t="s">
        <v>607</v>
      </c>
      <c r="C266" s="117"/>
      <c r="D266" s="117"/>
      <c r="E266" s="114" t="s">
        <v>823</v>
      </c>
      <c r="F266" s="114">
        <f t="shared" si="7"/>
        <v>203</v>
      </c>
      <c r="G266" s="117"/>
      <c r="H266" s="117"/>
      <c r="I266" s="117">
        <v>1</v>
      </c>
      <c r="J266" s="118">
        <v>203</v>
      </c>
      <c r="K266" s="117">
        <v>1</v>
      </c>
      <c r="L266" s="118">
        <v>203</v>
      </c>
    </row>
    <row r="267" spans="1:12" s="105" customFormat="1" ht="22.5" customHeight="1">
      <c r="A267" s="117">
        <v>223</v>
      </c>
      <c r="B267" s="117" t="s">
        <v>294</v>
      </c>
      <c r="C267" s="117"/>
      <c r="D267" s="117"/>
      <c r="E267" s="114" t="s">
        <v>823</v>
      </c>
      <c r="F267" s="114">
        <f t="shared" si="7"/>
        <v>25</v>
      </c>
      <c r="G267" s="117"/>
      <c r="H267" s="117"/>
      <c r="I267" s="117">
        <v>1</v>
      </c>
      <c r="J267" s="118">
        <v>25</v>
      </c>
      <c r="K267" s="117">
        <v>1</v>
      </c>
      <c r="L267" s="118">
        <v>25</v>
      </c>
    </row>
    <row r="268" spans="1:12" s="105" customFormat="1" ht="22.5" customHeight="1">
      <c r="A268" s="117">
        <v>224</v>
      </c>
      <c r="B268" s="117" t="s">
        <v>608</v>
      </c>
      <c r="C268" s="117"/>
      <c r="D268" s="117"/>
      <c r="E268" s="114" t="s">
        <v>823</v>
      </c>
      <c r="F268" s="114">
        <f t="shared" si="7"/>
        <v>2</v>
      </c>
      <c r="G268" s="117"/>
      <c r="H268" s="117"/>
      <c r="I268" s="117">
        <v>1</v>
      </c>
      <c r="J268" s="118">
        <v>2</v>
      </c>
      <c r="K268" s="117">
        <v>1</v>
      </c>
      <c r="L268" s="118">
        <v>2</v>
      </c>
    </row>
    <row r="269" spans="1:15" s="105" customFormat="1" ht="22.5" customHeight="1">
      <c r="A269" s="117">
        <v>225</v>
      </c>
      <c r="B269" s="117" t="s">
        <v>609</v>
      </c>
      <c r="C269" s="117"/>
      <c r="D269" s="117"/>
      <c r="E269" s="114" t="s">
        <v>823</v>
      </c>
      <c r="F269" s="114">
        <f t="shared" si="7"/>
        <v>2</v>
      </c>
      <c r="G269" s="117"/>
      <c r="H269" s="117"/>
      <c r="I269" s="117">
        <v>7</v>
      </c>
      <c r="J269" s="118">
        <v>14</v>
      </c>
      <c r="K269" s="117">
        <v>7</v>
      </c>
      <c r="L269" s="118">
        <v>14</v>
      </c>
      <c r="O269" s="111"/>
    </row>
    <row r="270" spans="1:15" s="105" customFormat="1" ht="22.5" customHeight="1">
      <c r="A270" s="117">
        <v>226</v>
      </c>
      <c r="B270" s="117" t="s">
        <v>610</v>
      </c>
      <c r="C270" s="117"/>
      <c r="D270" s="117"/>
      <c r="E270" s="114" t="s">
        <v>823</v>
      </c>
      <c r="F270" s="114">
        <f t="shared" si="7"/>
        <v>42</v>
      </c>
      <c r="G270" s="117"/>
      <c r="H270" s="117"/>
      <c r="I270" s="117">
        <v>1</v>
      </c>
      <c r="J270" s="118">
        <v>42</v>
      </c>
      <c r="K270" s="117">
        <v>1</v>
      </c>
      <c r="L270" s="118">
        <v>42</v>
      </c>
      <c r="O270" s="111"/>
    </row>
    <row r="271" spans="1:15" s="105" customFormat="1" ht="22.5" customHeight="1">
      <c r="A271" s="117">
        <v>227</v>
      </c>
      <c r="B271" s="117" t="s">
        <v>611</v>
      </c>
      <c r="C271" s="117"/>
      <c r="D271" s="117"/>
      <c r="E271" s="114" t="s">
        <v>823</v>
      </c>
      <c r="F271" s="114">
        <f t="shared" si="7"/>
        <v>2</v>
      </c>
      <c r="G271" s="117"/>
      <c r="H271" s="117"/>
      <c r="I271" s="117">
        <v>4</v>
      </c>
      <c r="J271" s="118">
        <v>8</v>
      </c>
      <c r="K271" s="117">
        <v>4</v>
      </c>
      <c r="L271" s="118">
        <v>8</v>
      </c>
      <c r="O271" s="123"/>
    </row>
    <row r="272" spans="1:15" s="105" customFormat="1" ht="22.5" customHeight="1">
      <c r="A272" s="117">
        <v>228</v>
      </c>
      <c r="B272" s="117" t="s">
        <v>612</v>
      </c>
      <c r="C272" s="117"/>
      <c r="D272" s="117"/>
      <c r="E272" s="114" t="s">
        <v>823</v>
      </c>
      <c r="F272" s="114">
        <f t="shared" si="7"/>
        <v>1</v>
      </c>
      <c r="G272" s="117"/>
      <c r="H272" s="117"/>
      <c r="I272" s="117">
        <v>1</v>
      </c>
      <c r="J272" s="118">
        <v>1</v>
      </c>
      <c r="K272" s="117">
        <v>1</v>
      </c>
      <c r="L272" s="118">
        <v>1</v>
      </c>
      <c r="O272" s="144"/>
    </row>
    <row r="273" spans="1:12" s="105" customFormat="1" ht="22.5" customHeight="1" thickBot="1">
      <c r="A273" s="119"/>
      <c r="B273" s="120" t="s">
        <v>208</v>
      </c>
      <c r="C273" s="119"/>
      <c r="D273" s="119"/>
      <c r="E273" s="119"/>
      <c r="F273" s="119"/>
      <c r="G273" s="119"/>
      <c r="H273" s="119"/>
      <c r="I273" s="119">
        <f>SUM(I244:I272)</f>
        <v>194</v>
      </c>
      <c r="J273" s="121">
        <f>SUM(J244:J272)</f>
        <v>2352</v>
      </c>
      <c r="K273" s="119">
        <f>SUM(K244:K272)</f>
        <v>194</v>
      </c>
      <c r="L273" s="121">
        <f>SUM(L244:L272)</f>
        <v>2352</v>
      </c>
    </row>
    <row r="274" spans="1:12" s="105" customFormat="1" ht="22.5" customHeight="1" thickBot="1">
      <c r="A274" s="124"/>
      <c r="B274" s="125">
        <v>2</v>
      </c>
      <c r="C274" s="125">
        <v>3</v>
      </c>
      <c r="D274" s="125">
        <v>4</v>
      </c>
      <c r="E274" s="125">
        <v>5</v>
      </c>
      <c r="F274" s="125">
        <v>6</v>
      </c>
      <c r="G274" s="125">
        <v>7</v>
      </c>
      <c r="H274" s="125">
        <v>8</v>
      </c>
      <c r="I274" s="125">
        <v>9</v>
      </c>
      <c r="J274" s="125">
        <v>10</v>
      </c>
      <c r="K274" s="125">
        <v>11</v>
      </c>
      <c r="L274" s="125">
        <v>12</v>
      </c>
    </row>
    <row r="275" spans="1:12" s="105" customFormat="1" ht="22.5" customHeight="1">
      <c r="A275" s="128">
        <v>229</v>
      </c>
      <c r="B275" s="128" t="s">
        <v>613</v>
      </c>
      <c r="C275" s="128"/>
      <c r="D275" s="128"/>
      <c r="E275" s="114" t="s">
        <v>823</v>
      </c>
      <c r="F275" s="114">
        <f aca="true" t="shared" si="8" ref="F275:F302">J275/I275</f>
        <v>1</v>
      </c>
      <c r="G275" s="128"/>
      <c r="H275" s="128"/>
      <c r="I275" s="128">
        <v>1</v>
      </c>
      <c r="J275" s="130">
        <v>1</v>
      </c>
      <c r="K275" s="128">
        <v>1</v>
      </c>
      <c r="L275" s="130">
        <v>1</v>
      </c>
    </row>
    <row r="276" spans="1:12" s="105" customFormat="1" ht="22.5" customHeight="1">
      <c r="A276" s="117">
        <v>230</v>
      </c>
      <c r="B276" s="117" t="s">
        <v>614</v>
      </c>
      <c r="C276" s="117"/>
      <c r="D276" s="117"/>
      <c r="E276" s="114" t="s">
        <v>823</v>
      </c>
      <c r="F276" s="114">
        <f t="shared" si="8"/>
        <v>2</v>
      </c>
      <c r="G276" s="117"/>
      <c r="H276" s="117"/>
      <c r="I276" s="117">
        <v>5</v>
      </c>
      <c r="J276" s="118">
        <v>10</v>
      </c>
      <c r="K276" s="117">
        <v>5</v>
      </c>
      <c r="L276" s="118">
        <v>10</v>
      </c>
    </row>
    <row r="277" spans="1:12" s="105" customFormat="1" ht="22.5" customHeight="1">
      <c r="A277" s="117">
        <v>231</v>
      </c>
      <c r="B277" s="117" t="s">
        <v>615</v>
      </c>
      <c r="C277" s="117"/>
      <c r="D277" s="117"/>
      <c r="E277" s="114" t="s">
        <v>823</v>
      </c>
      <c r="F277" s="114">
        <f t="shared" si="8"/>
        <v>1</v>
      </c>
      <c r="G277" s="117"/>
      <c r="H277" s="117"/>
      <c r="I277" s="128">
        <v>18</v>
      </c>
      <c r="J277" s="130">
        <v>18</v>
      </c>
      <c r="K277" s="128">
        <v>18</v>
      </c>
      <c r="L277" s="130">
        <v>18</v>
      </c>
    </row>
    <row r="278" spans="1:12" s="105" customFormat="1" ht="22.5" customHeight="1">
      <c r="A278" s="128">
        <v>232</v>
      </c>
      <c r="B278" s="117" t="s">
        <v>616</v>
      </c>
      <c r="C278" s="117"/>
      <c r="D278" s="117"/>
      <c r="E278" s="114" t="s">
        <v>823</v>
      </c>
      <c r="F278" s="114">
        <f t="shared" si="8"/>
        <v>70</v>
      </c>
      <c r="G278" s="117"/>
      <c r="H278" s="117"/>
      <c r="I278" s="117">
        <v>12</v>
      </c>
      <c r="J278" s="118">
        <v>840</v>
      </c>
      <c r="K278" s="117">
        <v>12</v>
      </c>
      <c r="L278" s="118">
        <v>840</v>
      </c>
    </row>
    <row r="279" spans="1:12" s="105" customFormat="1" ht="22.5" customHeight="1">
      <c r="A279" s="117">
        <v>233</v>
      </c>
      <c r="B279" s="117" t="s">
        <v>617</v>
      </c>
      <c r="C279" s="117"/>
      <c r="D279" s="117"/>
      <c r="E279" s="114" t="s">
        <v>823</v>
      </c>
      <c r="F279" s="114">
        <f t="shared" si="8"/>
        <v>3</v>
      </c>
      <c r="G279" s="117"/>
      <c r="H279" s="117"/>
      <c r="I279" s="128">
        <v>5</v>
      </c>
      <c r="J279" s="130">
        <v>15</v>
      </c>
      <c r="K279" s="128">
        <v>5</v>
      </c>
      <c r="L279" s="130">
        <v>15</v>
      </c>
    </row>
    <row r="280" spans="1:12" s="105" customFormat="1" ht="22.5" customHeight="1">
      <c r="A280" s="117">
        <v>234</v>
      </c>
      <c r="B280" s="117" t="s">
        <v>618</v>
      </c>
      <c r="C280" s="117"/>
      <c r="D280" s="117"/>
      <c r="E280" s="114" t="s">
        <v>823</v>
      </c>
      <c r="F280" s="114">
        <f t="shared" si="8"/>
        <v>6</v>
      </c>
      <c r="G280" s="117"/>
      <c r="H280" s="117"/>
      <c r="I280" s="117">
        <v>1</v>
      </c>
      <c r="J280" s="118">
        <v>6</v>
      </c>
      <c r="K280" s="117">
        <v>1</v>
      </c>
      <c r="L280" s="118">
        <v>6</v>
      </c>
    </row>
    <row r="281" spans="1:12" s="105" customFormat="1" ht="22.5" customHeight="1">
      <c r="A281" s="128">
        <v>235</v>
      </c>
      <c r="B281" s="117" t="s">
        <v>619</v>
      </c>
      <c r="C281" s="117"/>
      <c r="D281" s="117"/>
      <c r="E281" s="114" t="s">
        <v>823</v>
      </c>
      <c r="F281" s="114">
        <f t="shared" si="8"/>
        <v>9</v>
      </c>
      <c r="G281" s="117"/>
      <c r="H281" s="117"/>
      <c r="I281" s="128">
        <v>1</v>
      </c>
      <c r="J281" s="130">
        <v>9</v>
      </c>
      <c r="K281" s="128">
        <v>1</v>
      </c>
      <c r="L281" s="130">
        <v>9</v>
      </c>
    </row>
    <row r="282" spans="1:12" s="105" customFormat="1" ht="22.5" customHeight="1">
      <c r="A282" s="117">
        <v>236</v>
      </c>
      <c r="B282" s="117" t="s">
        <v>620</v>
      </c>
      <c r="C282" s="117"/>
      <c r="D282" s="117"/>
      <c r="E282" s="114" t="s">
        <v>823</v>
      </c>
      <c r="F282" s="114">
        <f t="shared" si="8"/>
        <v>1</v>
      </c>
      <c r="G282" s="117"/>
      <c r="H282" s="117"/>
      <c r="I282" s="128">
        <v>1</v>
      </c>
      <c r="J282" s="118">
        <v>1</v>
      </c>
      <c r="K282" s="128">
        <v>1</v>
      </c>
      <c r="L282" s="118">
        <v>1</v>
      </c>
    </row>
    <row r="283" spans="1:12" s="105" customFormat="1" ht="22.5" customHeight="1">
      <c r="A283" s="117">
        <v>237</v>
      </c>
      <c r="B283" s="117" t="s">
        <v>621</v>
      </c>
      <c r="C283" s="117"/>
      <c r="D283" s="117"/>
      <c r="E283" s="114" t="s">
        <v>823</v>
      </c>
      <c r="F283" s="114">
        <f t="shared" si="8"/>
        <v>3</v>
      </c>
      <c r="G283" s="117"/>
      <c r="H283" s="117"/>
      <c r="I283" s="117">
        <v>2</v>
      </c>
      <c r="J283" s="130">
        <v>6</v>
      </c>
      <c r="K283" s="117">
        <v>2</v>
      </c>
      <c r="L283" s="130">
        <v>6</v>
      </c>
    </row>
    <row r="284" spans="1:12" s="105" customFormat="1" ht="22.5" customHeight="1">
      <c r="A284" s="128">
        <v>238</v>
      </c>
      <c r="B284" s="117" t="s">
        <v>622</v>
      </c>
      <c r="C284" s="117"/>
      <c r="D284" s="117"/>
      <c r="E284" s="114" t="s">
        <v>823</v>
      </c>
      <c r="F284" s="114">
        <f t="shared" si="8"/>
        <v>4</v>
      </c>
      <c r="G284" s="117"/>
      <c r="H284" s="117"/>
      <c r="I284" s="128">
        <v>1</v>
      </c>
      <c r="J284" s="118">
        <v>4</v>
      </c>
      <c r="K284" s="128">
        <v>1</v>
      </c>
      <c r="L284" s="118">
        <v>4</v>
      </c>
    </row>
    <row r="285" spans="1:12" s="105" customFormat="1" ht="22.5" customHeight="1">
      <c r="A285" s="117">
        <v>239</v>
      </c>
      <c r="B285" s="117" t="s">
        <v>623</v>
      </c>
      <c r="C285" s="117"/>
      <c r="D285" s="117"/>
      <c r="E285" s="114" t="s">
        <v>823</v>
      </c>
      <c r="F285" s="114">
        <f t="shared" si="8"/>
        <v>7</v>
      </c>
      <c r="G285" s="117"/>
      <c r="H285" s="117"/>
      <c r="I285" s="117">
        <v>1</v>
      </c>
      <c r="J285" s="130">
        <v>7</v>
      </c>
      <c r="K285" s="117">
        <v>1</v>
      </c>
      <c r="L285" s="130">
        <v>7</v>
      </c>
    </row>
    <row r="286" spans="1:12" s="105" customFormat="1" ht="22.5" customHeight="1">
      <c r="A286" s="117">
        <v>240</v>
      </c>
      <c r="B286" s="117" t="s">
        <v>624</v>
      </c>
      <c r="C286" s="117"/>
      <c r="D286" s="117"/>
      <c r="E286" s="114" t="s">
        <v>823</v>
      </c>
      <c r="F286" s="114">
        <f t="shared" si="8"/>
        <v>3</v>
      </c>
      <c r="G286" s="117"/>
      <c r="H286" s="117"/>
      <c r="I286" s="128">
        <v>5</v>
      </c>
      <c r="J286" s="118">
        <v>15</v>
      </c>
      <c r="K286" s="128">
        <v>5</v>
      </c>
      <c r="L286" s="118">
        <v>15</v>
      </c>
    </row>
    <row r="287" spans="1:12" s="105" customFormat="1" ht="22.5" customHeight="1">
      <c r="A287" s="128">
        <v>241</v>
      </c>
      <c r="B287" s="117" t="s">
        <v>625</v>
      </c>
      <c r="C287" s="117"/>
      <c r="D287" s="117"/>
      <c r="E287" s="114" t="s">
        <v>823</v>
      </c>
      <c r="F287" s="114">
        <f t="shared" si="8"/>
        <v>3</v>
      </c>
      <c r="G287" s="117"/>
      <c r="H287" s="117"/>
      <c r="I287" s="117">
        <v>4</v>
      </c>
      <c r="J287" s="130">
        <v>12</v>
      </c>
      <c r="K287" s="117">
        <v>4</v>
      </c>
      <c r="L287" s="130">
        <v>12</v>
      </c>
    </row>
    <row r="288" spans="1:12" s="105" customFormat="1" ht="22.5" customHeight="1">
      <c r="A288" s="117">
        <v>242</v>
      </c>
      <c r="B288" s="117" t="s">
        <v>626</v>
      </c>
      <c r="C288" s="117"/>
      <c r="D288" s="117"/>
      <c r="E288" s="114" t="s">
        <v>823</v>
      </c>
      <c r="F288" s="114">
        <f t="shared" si="8"/>
        <v>50</v>
      </c>
      <c r="G288" s="117"/>
      <c r="H288" s="117"/>
      <c r="I288" s="128">
        <v>1</v>
      </c>
      <c r="J288" s="118">
        <v>50</v>
      </c>
      <c r="K288" s="128">
        <v>1</v>
      </c>
      <c r="L288" s="118">
        <v>50</v>
      </c>
    </row>
    <row r="289" spans="1:12" s="105" customFormat="1" ht="22.5" customHeight="1">
      <c r="A289" s="117">
        <v>243</v>
      </c>
      <c r="B289" s="117" t="s">
        <v>626</v>
      </c>
      <c r="C289" s="117"/>
      <c r="D289" s="117"/>
      <c r="E289" s="114" t="s">
        <v>823</v>
      </c>
      <c r="F289" s="114">
        <f t="shared" si="8"/>
        <v>300</v>
      </c>
      <c r="G289" s="117"/>
      <c r="H289" s="117"/>
      <c r="I289" s="128">
        <v>1</v>
      </c>
      <c r="J289" s="130">
        <v>300</v>
      </c>
      <c r="K289" s="128">
        <v>1</v>
      </c>
      <c r="L289" s="130">
        <v>300</v>
      </c>
    </row>
    <row r="290" spans="1:12" s="105" customFormat="1" ht="22.5" customHeight="1">
      <c r="A290" s="128">
        <v>244</v>
      </c>
      <c r="B290" s="117" t="s">
        <v>627</v>
      </c>
      <c r="C290" s="117"/>
      <c r="D290" s="117"/>
      <c r="E290" s="114" t="s">
        <v>823</v>
      </c>
      <c r="F290" s="114">
        <f t="shared" si="8"/>
        <v>52</v>
      </c>
      <c r="G290" s="117"/>
      <c r="H290" s="117"/>
      <c r="I290" s="117">
        <v>1</v>
      </c>
      <c r="J290" s="118">
        <v>52</v>
      </c>
      <c r="K290" s="117">
        <v>1</v>
      </c>
      <c r="L290" s="118">
        <v>52</v>
      </c>
    </row>
    <row r="291" spans="1:12" s="105" customFormat="1" ht="22.5" customHeight="1">
      <c r="A291" s="117">
        <v>245</v>
      </c>
      <c r="B291" s="117" t="s">
        <v>219</v>
      </c>
      <c r="C291" s="117"/>
      <c r="D291" s="117"/>
      <c r="E291" s="114" t="s">
        <v>823</v>
      </c>
      <c r="F291" s="114">
        <f t="shared" si="8"/>
        <v>39</v>
      </c>
      <c r="G291" s="117"/>
      <c r="H291" s="117"/>
      <c r="I291" s="128">
        <v>1</v>
      </c>
      <c r="J291" s="130">
        <v>39</v>
      </c>
      <c r="K291" s="128">
        <v>1</v>
      </c>
      <c r="L291" s="130">
        <v>39</v>
      </c>
    </row>
    <row r="292" spans="1:12" s="105" customFormat="1" ht="22.5" customHeight="1">
      <c r="A292" s="117">
        <v>246</v>
      </c>
      <c r="B292" s="117" t="s">
        <v>628</v>
      </c>
      <c r="C292" s="117"/>
      <c r="D292" s="117"/>
      <c r="E292" s="114" t="s">
        <v>823</v>
      </c>
      <c r="F292" s="114">
        <f t="shared" si="8"/>
        <v>10</v>
      </c>
      <c r="G292" s="117"/>
      <c r="H292" s="117"/>
      <c r="I292" s="117">
        <v>1</v>
      </c>
      <c r="J292" s="118">
        <v>10</v>
      </c>
      <c r="K292" s="117">
        <v>1</v>
      </c>
      <c r="L292" s="118">
        <v>10</v>
      </c>
    </row>
    <row r="293" spans="1:12" s="105" customFormat="1" ht="22.5" customHeight="1">
      <c r="A293" s="128">
        <v>247</v>
      </c>
      <c r="B293" s="117" t="s">
        <v>629</v>
      </c>
      <c r="C293" s="117"/>
      <c r="D293" s="117"/>
      <c r="E293" s="114" t="s">
        <v>823</v>
      </c>
      <c r="F293" s="114">
        <f t="shared" si="8"/>
        <v>50</v>
      </c>
      <c r="G293" s="117"/>
      <c r="H293" s="117"/>
      <c r="I293" s="128">
        <v>1</v>
      </c>
      <c r="J293" s="130">
        <v>50</v>
      </c>
      <c r="K293" s="128">
        <v>1</v>
      </c>
      <c r="L293" s="130">
        <v>50</v>
      </c>
    </row>
    <row r="294" spans="1:14" s="105" customFormat="1" ht="22.5" customHeight="1">
      <c r="A294" s="117">
        <v>248</v>
      </c>
      <c r="B294" s="117" t="s">
        <v>630</v>
      </c>
      <c r="C294" s="117"/>
      <c r="D294" s="117"/>
      <c r="E294" s="114" t="s">
        <v>823</v>
      </c>
      <c r="F294" s="114">
        <f t="shared" si="8"/>
        <v>420</v>
      </c>
      <c r="G294" s="117"/>
      <c r="H294" s="117"/>
      <c r="I294" s="117">
        <v>1</v>
      </c>
      <c r="J294" s="118">
        <v>420</v>
      </c>
      <c r="K294" s="117">
        <v>1</v>
      </c>
      <c r="L294" s="118">
        <v>420</v>
      </c>
      <c r="N294" s="122"/>
    </row>
    <row r="295" spans="1:12" s="105" customFormat="1" ht="22.5" customHeight="1">
      <c r="A295" s="117">
        <v>249</v>
      </c>
      <c r="B295" s="117" t="s">
        <v>631</v>
      </c>
      <c r="C295" s="117"/>
      <c r="D295" s="117"/>
      <c r="E295" s="114" t="s">
        <v>823</v>
      </c>
      <c r="F295" s="114">
        <f t="shared" si="8"/>
        <v>228</v>
      </c>
      <c r="G295" s="117"/>
      <c r="H295" s="117"/>
      <c r="I295" s="128">
        <v>1</v>
      </c>
      <c r="J295" s="130">
        <v>228</v>
      </c>
      <c r="K295" s="128">
        <v>1</v>
      </c>
      <c r="L295" s="130">
        <v>228</v>
      </c>
    </row>
    <row r="296" spans="1:12" s="105" customFormat="1" ht="22.5" customHeight="1">
      <c r="A296" s="128">
        <v>250</v>
      </c>
      <c r="B296" s="117" t="s">
        <v>632</v>
      </c>
      <c r="C296" s="117"/>
      <c r="D296" s="117"/>
      <c r="E296" s="114" t="s">
        <v>823</v>
      </c>
      <c r="F296" s="114">
        <f t="shared" si="8"/>
        <v>12</v>
      </c>
      <c r="G296" s="117"/>
      <c r="H296" s="117"/>
      <c r="I296" s="128">
        <v>1</v>
      </c>
      <c r="J296" s="130">
        <v>12</v>
      </c>
      <c r="K296" s="128">
        <v>1</v>
      </c>
      <c r="L296" s="130">
        <v>12</v>
      </c>
    </row>
    <row r="297" spans="1:12" s="105" customFormat="1" ht="22.5" customHeight="1">
      <c r="A297" s="117">
        <v>251</v>
      </c>
      <c r="B297" s="131" t="s">
        <v>633</v>
      </c>
      <c r="C297" s="132"/>
      <c r="D297" s="132"/>
      <c r="E297" s="114" t="s">
        <v>823</v>
      </c>
      <c r="F297" s="114">
        <f t="shared" si="8"/>
        <v>91</v>
      </c>
      <c r="G297" s="132"/>
      <c r="H297" s="132"/>
      <c r="I297" s="117">
        <v>1</v>
      </c>
      <c r="J297" s="118">
        <v>91</v>
      </c>
      <c r="K297" s="117">
        <v>1</v>
      </c>
      <c r="L297" s="118">
        <v>91</v>
      </c>
    </row>
    <row r="298" spans="1:12" s="105" customFormat="1" ht="22.5" customHeight="1">
      <c r="A298" s="128">
        <v>252</v>
      </c>
      <c r="B298" s="117" t="s">
        <v>634</v>
      </c>
      <c r="C298" s="117"/>
      <c r="D298" s="117"/>
      <c r="E298" s="114" t="s">
        <v>823</v>
      </c>
      <c r="F298" s="114">
        <f t="shared" si="8"/>
        <v>86</v>
      </c>
      <c r="G298" s="117"/>
      <c r="H298" s="117"/>
      <c r="I298" s="128">
        <v>1</v>
      </c>
      <c r="J298" s="130">
        <v>86</v>
      </c>
      <c r="K298" s="128">
        <v>1</v>
      </c>
      <c r="L298" s="130">
        <v>86</v>
      </c>
    </row>
    <row r="299" spans="1:12" s="105" customFormat="1" ht="22.5" customHeight="1">
      <c r="A299" s="117">
        <v>253</v>
      </c>
      <c r="B299" s="117" t="s">
        <v>635</v>
      </c>
      <c r="C299" s="117"/>
      <c r="D299" s="117"/>
      <c r="E299" s="114" t="s">
        <v>823</v>
      </c>
      <c r="F299" s="114">
        <f t="shared" si="8"/>
        <v>139</v>
      </c>
      <c r="G299" s="117"/>
      <c r="H299" s="117"/>
      <c r="I299" s="117">
        <v>1</v>
      </c>
      <c r="J299" s="118">
        <v>139</v>
      </c>
      <c r="K299" s="117">
        <v>1</v>
      </c>
      <c r="L299" s="118">
        <v>139</v>
      </c>
    </row>
    <row r="300" spans="1:12" s="105" customFormat="1" ht="22.5" customHeight="1">
      <c r="A300" s="117">
        <v>254</v>
      </c>
      <c r="B300" s="117" t="s">
        <v>633</v>
      </c>
      <c r="C300" s="117"/>
      <c r="D300" s="117"/>
      <c r="E300" s="114" t="s">
        <v>823</v>
      </c>
      <c r="F300" s="114">
        <f t="shared" si="8"/>
        <v>56</v>
      </c>
      <c r="G300" s="117"/>
      <c r="H300" s="117"/>
      <c r="I300" s="128">
        <v>1</v>
      </c>
      <c r="J300" s="130">
        <v>56</v>
      </c>
      <c r="K300" s="128">
        <v>1</v>
      </c>
      <c r="L300" s="130">
        <v>56</v>
      </c>
    </row>
    <row r="301" spans="1:12" s="105" customFormat="1" ht="22.5" customHeight="1">
      <c r="A301" s="128">
        <v>255</v>
      </c>
      <c r="B301" s="117" t="s">
        <v>636</v>
      </c>
      <c r="C301" s="117"/>
      <c r="D301" s="117"/>
      <c r="E301" s="114" t="s">
        <v>823</v>
      </c>
      <c r="F301" s="114">
        <f t="shared" si="8"/>
        <v>34</v>
      </c>
      <c r="G301" s="117"/>
      <c r="H301" s="117"/>
      <c r="I301" s="117">
        <v>1</v>
      </c>
      <c r="J301" s="118">
        <v>34</v>
      </c>
      <c r="K301" s="117">
        <v>1</v>
      </c>
      <c r="L301" s="118">
        <v>34</v>
      </c>
    </row>
    <row r="302" spans="1:12" s="105" customFormat="1" ht="22.5" customHeight="1">
      <c r="A302" s="117">
        <v>256</v>
      </c>
      <c r="B302" s="117" t="s">
        <v>636</v>
      </c>
      <c r="C302" s="117"/>
      <c r="D302" s="117"/>
      <c r="E302" s="114" t="s">
        <v>823</v>
      </c>
      <c r="F302" s="114">
        <f t="shared" si="8"/>
        <v>50</v>
      </c>
      <c r="G302" s="117"/>
      <c r="H302" s="117"/>
      <c r="I302" s="128">
        <v>1</v>
      </c>
      <c r="J302" s="130">
        <v>50</v>
      </c>
      <c r="K302" s="128">
        <v>1</v>
      </c>
      <c r="L302" s="130">
        <v>50</v>
      </c>
    </row>
    <row r="303" spans="1:12" s="105" customFormat="1" ht="22.5" customHeight="1" thickBot="1">
      <c r="A303" s="119"/>
      <c r="B303" s="120" t="s">
        <v>208</v>
      </c>
      <c r="C303" s="119"/>
      <c r="D303" s="119"/>
      <c r="E303" s="119"/>
      <c r="F303" s="121"/>
      <c r="G303" s="119"/>
      <c r="H303" s="119"/>
      <c r="I303" s="119">
        <f>SUM(I275:I302)</f>
        <v>72</v>
      </c>
      <c r="J303" s="121">
        <f>SUM(J275:J302)</f>
        <v>2561</v>
      </c>
      <c r="K303" s="119">
        <f>SUM(K275:K302)</f>
        <v>72</v>
      </c>
      <c r="L303" s="121">
        <f>SUM(L275:L302)</f>
        <v>2561</v>
      </c>
    </row>
    <row r="304" spans="1:12" s="105" customFormat="1" ht="22.5" customHeight="1" thickBot="1">
      <c r="A304" s="124"/>
      <c r="B304" s="125">
        <v>2</v>
      </c>
      <c r="C304" s="125">
        <v>3</v>
      </c>
      <c r="D304" s="125">
        <v>4</v>
      </c>
      <c r="E304" s="125">
        <v>5</v>
      </c>
      <c r="F304" s="125">
        <v>6</v>
      </c>
      <c r="G304" s="125">
        <v>7</v>
      </c>
      <c r="H304" s="125">
        <v>8</v>
      </c>
      <c r="I304" s="125">
        <v>9</v>
      </c>
      <c r="J304" s="125">
        <v>10</v>
      </c>
      <c r="K304" s="125">
        <v>11</v>
      </c>
      <c r="L304" s="125">
        <v>12</v>
      </c>
    </row>
    <row r="305" spans="1:12" s="105" customFormat="1" ht="22.5" customHeight="1">
      <c r="A305" s="117">
        <v>257</v>
      </c>
      <c r="B305" s="117" t="s">
        <v>636</v>
      </c>
      <c r="C305" s="117"/>
      <c r="D305" s="117"/>
      <c r="E305" s="114" t="s">
        <v>823</v>
      </c>
      <c r="F305" s="114">
        <f aca="true" t="shared" si="9" ref="F305:F334">J305/I305</f>
        <v>32</v>
      </c>
      <c r="G305" s="117"/>
      <c r="H305" s="117"/>
      <c r="I305" s="117">
        <v>1</v>
      </c>
      <c r="J305" s="118">
        <v>32</v>
      </c>
      <c r="K305" s="117">
        <v>1</v>
      </c>
      <c r="L305" s="118">
        <v>32</v>
      </c>
    </row>
    <row r="306" spans="1:12" s="105" customFormat="1" ht="22.5" customHeight="1">
      <c r="A306" s="117">
        <v>258</v>
      </c>
      <c r="B306" s="117" t="s">
        <v>637</v>
      </c>
      <c r="C306" s="117"/>
      <c r="D306" s="117"/>
      <c r="E306" s="114" t="s">
        <v>823</v>
      </c>
      <c r="F306" s="114">
        <f t="shared" si="9"/>
        <v>110</v>
      </c>
      <c r="G306" s="117"/>
      <c r="H306" s="117"/>
      <c r="I306" s="117">
        <v>1</v>
      </c>
      <c r="J306" s="118">
        <v>110</v>
      </c>
      <c r="K306" s="117">
        <v>1</v>
      </c>
      <c r="L306" s="118">
        <v>110</v>
      </c>
    </row>
    <row r="307" spans="1:12" s="105" customFormat="1" ht="22.5" customHeight="1">
      <c r="A307" s="117">
        <v>259</v>
      </c>
      <c r="B307" s="117" t="s">
        <v>638</v>
      </c>
      <c r="C307" s="117"/>
      <c r="D307" s="117"/>
      <c r="E307" s="114" t="s">
        <v>823</v>
      </c>
      <c r="F307" s="114">
        <f t="shared" si="9"/>
        <v>110</v>
      </c>
      <c r="G307" s="117"/>
      <c r="H307" s="117"/>
      <c r="I307" s="117">
        <v>2</v>
      </c>
      <c r="J307" s="118">
        <v>220</v>
      </c>
      <c r="K307" s="117">
        <v>2</v>
      </c>
      <c r="L307" s="118">
        <v>220</v>
      </c>
    </row>
    <row r="308" spans="1:12" s="105" customFormat="1" ht="22.5" customHeight="1">
      <c r="A308" s="117">
        <v>260</v>
      </c>
      <c r="B308" s="117" t="s">
        <v>659</v>
      </c>
      <c r="C308" s="117"/>
      <c r="D308" s="117"/>
      <c r="E308" s="114" t="s">
        <v>823</v>
      </c>
      <c r="F308" s="114">
        <f t="shared" si="9"/>
        <v>1</v>
      </c>
      <c r="G308" s="117"/>
      <c r="H308" s="117"/>
      <c r="I308" s="117">
        <v>2</v>
      </c>
      <c r="J308" s="118">
        <v>2</v>
      </c>
      <c r="K308" s="117">
        <v>2</v>
      </c>
      <c r="L308" s="118">
        <v>2</v>
      </c>
    </row>
    <row r="309" spans="1:12" s="105" customFormat="1" ht="22.5" customHeight="1">
      <c r="A309" s="117">
        <v>261</v>
      </c>
      <c r="B309" s="117" t="s">
        <v>639</v>
      </c>
      <c r="C309" s="117"/>
      <c r="D309" s="117"/>
      <c r="E309" s="114" t="s">
        <v>823</v>
      </c>
      <c r="F309" s="114">
        <f t="shared" si="9"/>
        <v>1</v>
      </c>
      <c r="G309" s="117"/>
      <c r="H309" s="117"/>
      <c r="I309" s="117">
        <v>1</v>
      </c>
      <c r="J309" s="118">
        <v>1</v>
      </c>
      <c r="K309" s="117">
        <v>1</v>
      </c>
      <c r="L309" s="118">
        <v>1</v>
      </c>
    </row>
    <row r="310" spans="1:12" s="105" customFormat="1" ht="22.5" customHeight="1">
      <c r="A310" s="117">
        <v>262</v>
      </c>
      <c r="B310" s="117" t="s">
        <v>640</v>
      </c>
      <c r="C310" s="117"/>
      <c r="D310" s="117"/>
      <c r="E310" s="114" t="s">
        <v>823</v>
      </c>
      <c r="F310" s="114">
        <f t="shared" si="9"/>
        <v>65</v>
      </c>
      <c r="G310" s="117"/>
      <c r="H310" s="117"/>
      <c r="I310" s="117">
        <v>1</v>
      </c>
      <c r="J310" s="118">
        <v>65</v>
      </c>
      <c r="K310" s="117">
        <v>1</v>
      </c>
      <c r="L310" s="118">
        <v>65</v>
      </c>
    </row>
    <row r="311" spans="1:12" s="105" customFormat="1" ht="22.5" customHeight="1">
      <c r="A311" s="117">
        <v>263</v>
      </c>
      <c r="B311" s="117" t="s">
        <v>641</v>
      </c>
      <c r="C311" s="117"/>
      <c r="D311" s="117"/>
      <c r="E311" s="114" t="s">
        <v>823</v>
      </c>
      <c r="F311" s="114">
        <f t="shared" si="9"/>
        <v>6</v>
      </c>
      <c r="G311" s="117"/>
      <c r="H311" s="117"/>
      <c r="I311" s="117">
        <v>1</v>
      </c>
      <c r="J311" s="118">
        <v>6</v>
      </c>
      <c r="K311" s="117">
        <v>1</v>
      </c>
      <c r="L311" s="118">
        <v>6</v>
      </c>
    </row>
    <row r="312" spans="1:12" s="105" customFormat="1" ht="22.5" customHeight="1">
      <c r="A312" s="117">
        <v>264</v>
      </c>
      <c r="B312" s="117" t="s">
        <v>642</v>
      </c>
      <c r="C312" s="117"/>
      <c r="D312" s="117"/>
      <c r="E312" s="114" t="s">
        <v>823</v>
      </c>
      <c r="F312" s="114">
        <f t="shared" si="9"/>
        <v>23</v>
      </c>
      <c r="G312" s="117"/>
      <c r="H312" s="117"/>
      <c r="I312" s="117">
        <v>1</v>
      </c>
      <c r="J312" s="118">
        <v>23</v>
      </c>
      <c r="K312" s="117">
        <v>1</v>
      </c>
      <c r="L312" s="118">
        <v>23</v>
      </c>
    </row>
    <row r="313" spans="1:12" s="105" customFormat="1" ht="22.5" customHeight="1">
      <c r="A313" s="117">
        <v>265</v>
      </c>
      <c r="B313" s="117" t="s">
        <v>643</v>
      </c>
      <c r="C313" s="117"/>
      <c r="D313" s="117"/>
      <c r="E313" s="114" t="s">
        <v>823</v>
      </c>
      <c r="F313" s="114">
        <f t="shared" si="9"/>
        <v>1</v>
      </c>
      <c r="G313" s="117"/>
      <c r="H313" s="117"/>
      <c r="I313" s="117">
        <v>4</v>
      </c>
      <c r="J313" s="118">
        <v>4</v>
      </c>
      <c r="K313" s="117">
        <v>4</v>
      </c>
      <c r="L313" s="118">
        <v>4</v>
      </c>
    </row>
    <row r="314" spans="1:12" s="105" customFormat="1" ht="22.5" customHeight="1">
      <c r="A314" s="117">
        <v>266</v>
      </c>
      <c r="B314" s="117" t="s">
        <v>644</v>
      </c>
      <c r="C314" s="117"/>
      <c r="D314" s="117"/>
      <c r="E314" s="114" t="s">
        <v>823</v>
      </c>
      <c r="F314" s="114">
        <f t="shared" si="9"/>
        <v>78</v>
      </c>
      <c r="G314" s="117"/>
      <c r="H314" s="117"/>
      <c r="I314" s="117">
        <v>1</v>
      </c>
      <c r="J314" s="118">
        <v>78</v>
      </c>
      <c r="K314" s="117">
        <v>1</v>
      </c>
      <c r="L314" s="118">
        <v>78</v>
      </c>
    </row>
    <row r="315" spans="1:12" s="105" customFormat="1" ht="22.5" customHeight="1">
      <c r="A315" s="117">
        <v>267</v>
      </c>
      <c r="B315" s="117" t="s">
        <v>557</v>
      </c>
      <c r="C315" s="117"/>
      <c r="D315" s="117"/>
      <c r="E315" s="114" t="s">
        <v>823</v>
      </c>
      <c r="F315" s="114">
        <f t="shared" si="9"/>
        <v>100</v>
      </c>
      <c r="G315" s="117"/>
      <c r="H315" s="117"/>
      <c r="I315" s="117">
        <v>1</v>
      </c>
      <c r="J315" s="118">
        <v>100</v>
      </c>
      <c r="K315" s="117">
        <v>1</v>
      </c>
      <c r="L315" s="118">
        <v>100</v>
      </c>
    </row>
    <row r="316" spans="1:12" s="105" customFormat="1" ht="22.5" customHeight="1">
      <c r="A316" s="117">
        <v>268</v>
      </c>
      <c r="B316" s="117" t="s">
        <v>219</v>
      </c>
      <c r="C316" s="117"/>
      <c r="D316" s="117"/>
      <c r="E316" s="114" t="s">
        <v>823</v>
      </c>
      <c r="F316" s="114">
        <f t="shared" si="9"/>
        <v>39</v>
      </c>
      <c r="G316" s="117"/>
      <c r="H316" s="117"/>
      <c r="I316" s="117">
        <v>1</v>
      </c>
      <c r="J316" s="118">
        <v>39</v>
      </c>
      <c r="K316" s="117">
        <v>1</v>
      </c>
      <c r="L316" s="118">
        <v>39</v>
      </c>
    </row>
    <row r="317" spans="1:12" s="105" customFormat="1" ht="22.5" customHeight="1">
      <c r="A317" s="117">
        <v>269</v>
      </c>
      <c r="B317" s="117" t="s">
        <v>645</v>
      </c>
      <c r="C317" s="117"/>
      <c r="D317" s="117"/>
      <c r="E317" s="114" t="s">
        <v>823</v>
      </c>
      <c r="F317" s="114">
        <f t="shared" si="9"/>
        <v>30</v>
      </c>
      <c r="G317" s="117"/>
      <c r="H317" s="117"/>
      <c r="I317" s="117">
        <v>14</v>
      </c>
      <c r="J317" s="118">
        <v>420</v>
      </c>
      <c r="K317" s="117">
        <v>14</v>
      </c>
      <c r="L317" s="118">
        <v>420</v>
      </c>
    </row>
    <row r="318" spans="1:14" s="105" customFormat="1" ht="22.5" customHeight="1">
      <c r="A318" s="117">
        <v>270</v>
      </c>
      <c r="B318" s="117" t="s">
        <v>646</v>
      </c>
      <c r="C318" s="117"/>
      <c r="D318" s="117"/>
      <c r="E318" s="114" t="s">
        <v>823</v>
      </c>
      <c r="F318" s="114">
        <f t="shared" si="9"/>
        <v>100</v>
      </c>
      <c r="G318" s="117"/>
      <c r="H318" s="117"/>
      <c r="I318" s="117">
        <v>1</v>
      </c>
      <c r="J318" s="118">
        <v>100</v>
      </c>
      <c r="K318" s="117">
        <v>1</v>
      </c>
      <c r="L318" s="118">
        <v>100</v>
      </c>
      <c r="N318" s="133"/>
    </row>
    <row r="319" spans="1:14" s="105" customFormat="1" ht="22.5" customHeight="1">
      <c r="A319" s="117">
        <v>271</v>
      </c>
      <c r="B319" s="117" t="s">
        <v>647</v>
      </c>
      <c r="C319" s="117"/>
      <c r="D319" s="117"/>
      <c r="E319" s="114" t="s">
        <v>823</v>
      </c>
      <c r="F319" s="114">
        <f t="shared" si="9"/>
        <v>100</v>
      </c>
      <c r="G319" s="117"/>
      <c r="H319" s="117"/>
      <c r="I319" s="117">
        <v>2</v>
      </c>
      <c r="J319" s="118">
        <v>200</v>
      </c>
      <c r="K319" s="117">
        <v>2</v>
      </c>
      <c r="L319" s="118">
        <v>200</v>
      </c>
      <c r="N319" s="133"/>
    </row>
    <row r="320" spans="1:14" s="105" customFormat="1" ht="22.5" customHeight="1">
      <c r="A320" s="117">
        <v>272</v>
      </c>
      <c r="B320" s="117" t="s">
        <v>337</v>
      </c>
      <c r="C320" s="117"/>
      <c r="D320" s="117"/>
      <c r="E320" s="114" t="s">
        <v>823</v>
      </c>
      <c r="F320" s="114">
        <f t="shared" si="9"/>
        <v>100</v>
      </c>
      <c r="G320" s="117"/>
      <c r="H320" s="117"/>
      <c r="I320" s="117">
        <v>18</v>
      </c>
      <c r="J320" s="118">
        <v>1800</v>
      </c>
      <c r="K320" s="117">
        <v>18</v>
      </c>
      <c r="L320" s="118">
        <v>1800</v>
      </c>
      <c r="N320" s="122"/>
    </row>
    <row r="321" spans="1:12" s="105" customFormat="1" ht="22.5" customHeight="1">
      <c r="A321" s="117">
        <v>273</v>
      </c>
      <c r="B321" s="117" t="s">
        <v>301</v>
      </c>
      <c r="C321" s="117"/>
      <c r="D321" s="117"/>
      <c r="E321" s="114" t="s">
        <v>823</v>
      </c>
      <c r="F321" s="114">
        <f t="shared" si="9"/>
        <v>15</v>
      </c>
      <c r="G321" s="117"/>
      <c r="H321" s="117"/>
      <c r="I321" s="117">
        <v>216</v>
      </c>
      <c r="J321" s="118">
        <v>3240</v>
      </c>
      <c r="K321" s="117">
        <v>216</v>
      </c>
      <c r="L321" s="118">
        <v>3240</v>
      </c>
    </row>
    <row r="322" spans="1:12" s="105" customFormat="1" ht="22.5" customHeight="1">
      <c r="A322" s="117">
        <v>274</v>
      </c>
      <c r="B322" s="117" t="s">
        <v>648</v>
      </c>
      <c r="C322" s="117"/>
      <c r="D322" s="117"/>
      <c r="E322" s="114" t="s">
        <v>823</v>
      </c>
      <c r="F322" s="114">
        <f t="shared" si="9"/>
        <v>9</v>
      </c>
      <c r="G322" s="117"/>
      <c r="H322" s="117"/>
      <c r="I322" s="117">
        <v>394</v>
      </c>
      <c r="J322" s="118">
        <v>3546</v>
      </c>
      <c r="K322" s="117">
        <v>394</v>
      </c>
      <c r="L322" s="118">
        <v>3546</v>
      </c>
    </row>
    <row r="323" spans="1:12" s="105" customFormat="1" ht="22.5" customHeight="1">
      <c r="A323" s="117">
        <v>275</v>
      </c>
      <c r="B323" s="117" t="s">
        <v>649</v>
      </c>
      <c r="C323" s="117"/>
      <c r="D323" s="117"/>
      <c r="E323" s="114" t="s">
        <v>823</v>
      </c>
      <c r="F323" s="114">
        <f t="shared" si="9"/>
        <v>5</v>
      </c>
      <c r="G323" s="117"/>
      <c r="H323" s="117"/>
      <c r="I323" s="117">
        <v>25</v>
      </c>
      <c r="J323" s="118">
        <v>125</v>
      </c>
      <c r="K323" s="117">
        <v>25</v>
      </c>
      <c r="L323" s="118">
        <v>125</v>
      </c>
    </row>
    <row r="324" spans="1:12" s="105" customFormat="1" ht="22.5" customHeight="1">
      <c r="A324" s="117">
        <v>276</v>
      </c>
      <c r="B324" s="117" t="s">
        <v>650</v>
      </c>
      <c r="C324" s="117"/>
      <c r="D324" s="117"/>
      <c r="E324" s="114" t="s">
        <v>823</v>
      </c>
      <c r="F324" s="114">
        <f t="shared" si="9"/>
        <v>58</v>
      </c>
      <c r="G324" s="117"/>
      <c r="H324" s="117"/>
      <c r="I324" s="117">
        <v>2</v>
      </c>
      <c r="J324" s="118">
        <v>116</v>
      </c>
      <c r="K324" s="117">
        <v>2</v>
      </c>
      <c r="L324" s="118">
        <v>116</v>
      </c>
    </row>
    <row r="325" spans="1:12" s="105" customFormat="1" ht="22.5" customHeight="1">
      <c r="A325" s="117">
        <v>277</v>
      </c>
      <c r="B325" s="117" t="s">
        <v>651</v>
      </c>
      <c r="C325" s="117"/>
      <c r="D325" s="117"/>
      <c r="E325" s="114" t="s">
        <v>823</v>
      </c>
      <c r="F325" s="114">
        <f t="shared" si="9"/>
        <v>13</v>
      </c>
      <c r="G325" s="117"/>
      <c r="H325" s="117"/>
      <c r="I325" s="117">
        <v>22</v>
      </c>
      <c r="J325" s="118">
        <v>286</v>
      </c>
      <c r="K325" s="117">
        <v>22</v>
      </c>
      <c r="L325" s="118">
        <v>286</v>
      </c>
    </row>
    <row r="326" spans="1:12" s="105" customFormat="1" ht="22.5" customHeight="1">
      <c r="A326" s="117">
        <v>278</v>
      </c>
      <c r="B326" s="117" t="s">
        <v>364</v>
      </c>
      <c r="C326" s="117"/>
      <c r="D326" s="117"/>
      <c r="E326" s="114" t="s">
        <v>823</v>
      </c>
      <c r="F326" s="114">
        <f t="shared" si="9"/>
        <v>87</v>
      </c>
      <c r="G326" s="117"/>
      <c r="H326" s="117"/>
      <c r="I326" s="117">
        <v>10</v>
      </c>
      <c r="J326" s="118">
        <v>870</v>
      </c>
      <c r="K326" s="117">
        <v>10</v>
      </c>
      <c r="L326" s="118">
        <v>870</v>
      </c>
    </row>
    <row r="327" spans="1:12" s="105" customFormat="1" ht="22.5" customHeight="1">
      <c r="A327" s="117">
        <v>279</v>
      </c>
      <c r="B327" s="117" t="s">
        <v>652</v>
      </c>
      <c r="C327" s="117"/>
      <c r="D327" s="117"/>
      <c r="E327" s="114" t="s">
        <v>823</v>
      </c>
      <c r="F327" s="114">
        <f t="shared" si="9"/>
        <v>80</v>
      </c>
      <c r="G327" s="117"/>
      <c r="H327" s="117"/>
      <c r="I327" s="117">
        <v>15</v>
      </c>
      <c r="J327" s="118">
        <v>1200</v>
      </c>
      <c r="K327" s="117">
        <v>15</v>
      </c>
      <c r="L327" s="118">
        <v>1200</v>
      </c>
    </row>
    <row r="328" spans="1:12" s="105" customFormat="1" ht="22.5" customHeight="1">
      <c r="A328" s="117">
        <v>280</v>
      </c>
      <c r="B328" s="117" t="s">
        <v>653</v>
      </c>
      <c r="C328" s="117"/>
      <c r="D328" s="117"/>
      <c r="E328" s="114" t="s">
        <v>823</v>
      </c>
      <c r="F328" s="114">
        <f t="shared" si="9"/>
        <v>42</v>
      </c>
      <c r="G328" s="117"/>
      <c r="H328" s="117"/>
      <c r="I328" s="117">
        <v>2</v>
      </c>
      <c r="J328" s="118">
        <v>84</v>
      </c>
      <c r="K328" s="117">
        <v>2</v>
      </c>
      <c r="L328" s="118">
        <v>84</v>
      </c>
    </row>
    <row r="329" spans="1:12" s="105" customFormat="1" ht="22.5" customHeight="1">
      <c r="A329" s="117">
        <v>281</v>
      </c>
      <c r="B329" s="117" t="s">
        <v>654</v>
      </c>
      <c r="C329" s="117"/>
      <c r="D329" s="117"/>
      <c r="E329" s="114" t="s">
        <v>823</v>
      </c>
      <c r="F329" s="114">
        <f t="shared" si="9"/>
        <v>10</v>
      </c>
      <c r="G329" s="117"/>
      <c r="H329" s="117"/>
      <c r="I329" s="117">
        <v>10</v>
      </c>
      <c r="J329" s="118">
        <v>100</v>
      </c>
      <c r="K329" s="117">
        <v>10</v>
      </c>
      <c r="L329" s="118">
        <v>100</v>
      </c>
    </row>
    <row r="330" spans="1:12" s="105" customFormat="1" ht="22.5" customHeight="1">
      <c r="A330" s="117">
        <v>282</v>
      </c>
      <c r="B330" s="117" t="s">
        <v>295</v>
      </c>
      <c r="C330" s="117"/>
      <c r="D330" s="117"/>
      <c r="E330" s="114" t="s">
        <v>823</v>
      </c>
      <c r="F330" s="114">
        <f t="shared" si="9"/>
        <v>6</v>
      </c>
      <c r="G330" s="117"/>
      <c r="H330" s="117"/>
      <c r="I330" s="117">
        <v>77</v>
      </c>
      <c r="J330" s="118">
        <v>462</v>
      </c>
      <c r="K330" s="117">
        <v>77</v>
      </c>
      <c r="L330" s="118">
        <v>462</v>
      </c>
    </row>
    <row r="331" spans="1:12" s="105" customFormat="1" ht="22.5" customHeight="1">
      <c r="A331" s="117">
        <v>283</v>
      </c>
      <c r="B331" s="117" t="s">
        <v>655</v>
      </c>
      <c r="C331" s="117"/>
      <c r="D331" s="117"/>
      <c r="E331" s="114" t="s">
        <v>823</v>
      </c>
      <c r="F331" s="114">
        <f t="shared" si="9"/>
        <v>71</v>
      </c>
      <c r="G331" s="117"/>
      <c r="H331" s="117"/>
      <c r="I331" s="117">
        <v>2</v>
      </c>
      <c r="J331" s="118">
        <v>142</v>
      </c>
      <c r="K331" s="117">
        <v>2</v>
      </c>
      <c r="L331" s="118">
        <v>142</v>
      </c>
    </row>
    <row r="332" spans="1:12" s="105" customFormat="1" ht="22.5" customHeight="1">
      <c r="A332" s="117">
        <v>284</v>
      </c>
      <c r="B332" s="117" t="s">
        <v>656</v>
      </c>
      <c r="C332" s="117"/>
      <c r="D332" s="117"/>
      <c r="E332" s="114" t="s">
        <v>823</v>
      </c>
      <c r="F332" s="114">
        <f t="shared" si="9"/>
        <v>83</v>
      </c>
      <c r="G332" s="117"/>
      <c r="H332" s="117"/>
      <c r="I332" s="117">
        <v>1</v>
      </c>
      <c r="J332" s="118">
        <v>83</v>
      </c>
      <c r="K332" s="117">
        <v>1</v>
      </c>
      <c r="L332" s="118">
        <v>83</v>
      </c>
    </row>
    <row r="333" spans="1:15" s="105" customFormat="1" ht="22.5" customHeight="1">
      <c r="A333" s="117">
        <v>285</v>
      </c>
      <c r="B333" s="117" t="s">
        <v>657</v>
      </c>
      <c r="C333" s="117"/>
      <c r="D333" s="117"/>
      <c r="E333" s="114" t="s">
        <v>823</v>
      </c>
      <c r="F333" s="114">
        <f t="shared" si="9"/>
        <v>18</v>
      </c>
      <c r="G333" s="117"/>
      <c r="H333" s="117"/>
      <c r="I333" s="117">
        <v>9</v>
      </c>
      <c r="J333" s="118">
        <v>162</v>
      </c>
      <c r="K333" s="117">
        <v>9</v>
      </c>
      <c r="L333" s="118">
        <v>162</v>
      </c>
      <c r="O333" s="123"/>
    </row>
    <row r="334" spans="1:12" s="105" customFormat="1" ht="22.5" customHeight="1">
      <c r="A334" s="117">
        <v>286</v>
      </c>
      <c r="B334" s="117" t="s">
        <v>658</v>
      </c>
      <c r="C334" s="117"/>
      <c r="D334" s="117"/>
      <c r="E334" s="114" t="s">
        <v>823</v>
      </c>
      <c r="F334" s="114">
        <f t="shared" si="9"/>
        <v>3</v>
      </c>
      <c r="G334" s="117"/>
      <c r="H334" s="117"/>
      <c r="I334" s="117">
        <v>4</v>
      </c>
      <c r="J334" s="118">
        <v>12</v>
      </c>
      <c r="K334" s="117">
        <v>4</v>
      </c>
      <c r="L334" s="118">
        <v>12</v>
      </c>
    </row>
    <row r="335" spans="1:12" s="105" customFormat="1" ht="22.5" customHeight="1" thickBot="1">
      <c r="A335" s="119"/>
      <c r="B335" s="120" t="s">
        <v>208</v>
      </c>
      <c r="C335" s="119"/>
      <c r="D335" s="119"/>
      <c r="E335" s="119"/>
      <c r="F335" s="121"/>
      <c r="G335" s="119"/>
      <c r="H335" s="119"/>
      <c r="I335" s="119">
        <f>SUM(I305:I334)</f>
        <v>841</v>
      </c>
      <c r="J335" s="121">
        <f>SUM(J305:J334)</f>
        <v>13628</v>
      </c>
      <c r="K335" s="119">
        <f>SUM(K305:K334)</f>
        <v>841</v>
      </c>
      <c r="L335" s="121">
        <f>SUM(L305:L334)</f>
        <v>13628</v>
      </c>
    </row>
    <row r="336" spans="1:12" s="105" customFormat="1" ht="22.5" customHeight="1" thickBot="1">
      <c r="A336" s="124"/>
      <c r="B336" s="125">
        <v>2</v>
      </c>
      <c r="C336" s="125">
        <v>3</v>
      </c>
      <c r="D336" s="125">
        <v>4</v>
      </c>
      <c r="E336" s="125">
        <v>5</v>
      </c>
      <c r="F336" s="125">
        <v>6</v>
      </c>
      <c r="G336" s="125">
        <v>7</v>
      </c>
      <c r="H336" s="125">
        <v>8</v>
      </c>
      <c r="I336" s="125">
        <v>9</v>
      </c>
      <c r="J336" s="125">
        <v>10</v>
      </c>
      <c r="K336" s="125">
        <v>11</v>
      </c>
      <c r="L336" s="125">
        <v>12</v>
      </c>
    </row>
    <row r="337" spans="1:12" s="105" customFormat="1" ht="22.5" customHeight="1">
      <c r="A337" s="117">
        <v>287</v>
      </c>
      <c r="B337" s="117" t="s">
        <v>660</v>
      </c>
      <c r="C337" s="117"/>
      <c r="D337" s="117"/>
      <c r="E337" s="114" t="s">
        <v>823</v>
      </c>
      <c r="F337" s="114">
        <f aca="true" t="shared" si="10" ref="F337:F363">J337/I337</f>
        <v>23</v>
      </c>
      <c r="G337" s="117"/>
      <c r="H337" s="117"/>
      <c r="I337" s="117">
        <v>5</v>
      </c>
      <c r="J337" s="118">
        <v>115</v>
      </c>
      <c r="K337" s="117">
        <v>5</v>
      </c>
      <c r="L337" s="118">
        <v>115</v>
      </c>
    </row>
    <row r="338" spans="1:12" s="105" customFormat="1" ht="22.5" customHeight="1">
      <c r="A338" s="117">
        <v>288</v>
      </c>
      <c r="B338" s="117" t="s">
        <v>661</v>
      </c>
      <c r="C338" s="117"/>
      <c r="D338" s="117"/>
      <c r="E338" s="114" t="s">
        <v>823</v>
      </c>
      <c r="F338" s="114">
        <f t="shared" si="10"/>
        <v>42</v>
      </c>
      <c r="G338" s="117"/>
      <c r="H338" s="117"/>
      <c r="I338" s="117">
        <v>3</v>
      </c>
      <c r="J338" s="118">
        <v>126</v>
      </c>
      <c r="K338" s="117">
        <v>3</v>
      </c>
      <c r="L338" s="118">
        <v>126</v>
      </c>
    </row>
    <row r="339" spans="1:12" s="105" customFormat="1" ht="22.5" customHeight="1">
      <c r="A339" s="117">
        <v>289</v>
      </c>
      <c r="B339" s="117" t="s">
        <v>662</v>
      </c>
      <c r="C339" s="117"/>
      <c r="D339" s="117"/>
      <c r="E339" s="114" t="s">
        <v>823</v>
      </c>
      <c r="F339" s="114">
        <f t="shared" si="10"/>
        <v>50</v>
      </c>
      <c r="G339" s="117"/>
      <c r="H339" s="117"/>
      <c r="I339" s="117">
        <v>2</v>
      </c>
      <c r="J339" s="118">
        <v>100</v>
      </c>
      <c r="K339" s="117">
        <v>2</v>
      </c>
      <c r="L339" s="118">
        <v>100</v>
      </c>
    </row>
    <row r="340" spans="1:12" s="105" customFormat="1" ht="22.5" customHeight="1">
      <c r="A340" s="117">
        <v>290</v>
      </c>
      <c r="B340" s="117" t="s">
        <v>663</v>
      </c>
      <c r="C340" s="117"/>
      <c r="D340" s="117"/>
      <c r="E340" s="114" t="s">
        <v>823</v>
      </c>
      <c r="F340" s="114">
        <f t="shared" si="10"/>
        <v>54</v>
      </c>
      <c r="G340" s="117"/>
      <c r="H340" s="117"/>
      <c r="I340" s="117">
        <v>1</v>
      </c>
      <c r="J340" s="118">
        <v>54</v>
      </c>
      <c r="K340" s="117">
        <v>1</v>
      </c>
      <c r="L340" s="118">
        <v>54</v>
      </c>
    </row>
    <row r="341" spans="1:12" s="105" customFormat="1" ht="22.5" customHeight="1">
      <c r="A341" s="117">
        <v>291</v>
      </c>
      <c r="B341" s="117" t="s">
        <v>664</v>
      </c>
      <c r="C341" s="117"/>
      <c r="D341" s="117"/>
      <c r="E341" s="114" t="s">
        <v>823</v>
      </c>
      <c r="F341" s="114">
        <f t="shared" si="10"/>
        <v>41</v>
      </c>
      <c r="G341" s="117"/>
      <c r="H341" s="117"/>
      <c r="I341" s="117">
        <v>10</v>
      </c>
      <c r="J341" s="118">
        <v>410</v>
      </c>
      <c r="K341" s="117">
        <v>10</v>
      </c>
      <c r="L341" s="118">
        <v>410</v>
      </c>
    </row>
    <row r="342" spans="1:12" s="105" customFormat="1" ht="22.5" customHeight="1">
      <c r="A342" s="117">
        <v>292</v>
      </c>
      <c r="B342" s="117" t="s">
        <v>352</v>
      </c>
      <c r="C342" s="117"/>
      <c r="D342" s="117"/>
      <c r="E342" s="114" t="s">
        <v>823</v>
      </c>
      <c r="F342" s="114">
        <f t="shared" si="10"/>
        <v>4</v>
      </c>
      <c r="G342" s="117"/>
      <c r="H342" s="117"/>
      <c r="I342" s="117">
        <v>4</v>
      </c>
      <c r="J342" s="118">
        <v>16</v>
      </c>
      <c r="K342" s="117">
        <v>4</v>
      </c>
      <c r="L342" s="118">
        <v>16</v>
      </c>
    </row>
    <row r="343" spans="1:12" s="105" customFormat="1" ht="22.5" customHeight="1">
      <c r="A343" s="117">
        <v>293</v>
      </c>
      <c r="B343" s="117" t="s">
        <v>665</v>
      </c>
      <c r="C343" s="117"/>
      <c r="D343" s="117"/>
      <c r="E343" s="114" t="s">
        <v>823</v>
      </c>
      <c r="F343" s="114">
        <f t="shared" si="10"/>
        <v>24</v>
      </c>
      <c r="G343" s="117"/>
      <c r="H343" s="117"/>
      <c r="I343" s="117">
        <v>5</v>
      </c>
      <c r="J343" s="118">
        <v>120</v>
      </c>
      <c r="K343" s="117">
        <v>5</v>
      </c>
      <c r="L343" s="118">
        <v>120</v>
      </c>
    </row>
    <row r="344" spans="1:15" s="105" customFormat="1" ht="22.5" customHeight="1">
      <c r="A344" s="117">
        <v>294</v>
      </c>
      <c r="B344" s="117" t="s">
        <v>666</v>
      </c>
      <c r="C344" s="117"/>
      <c r="D344" s="117"/>
      <c r="E344" s="114" t="s">
        <v>823</v>
      </c>
      <c r="F344" s="114">
        <f t="shared" si="10"/>
        <v>11</v>
      </c>
      <c r="G344" s="117"/>
      <c r="H344" s="117"/>
      <c r="I344" s="117">
        <v>5</v>
      </c>
      <c r="J344" s="118">
        <v>55</v>
      </c>
      <c r="K344" s="117">
        <v>5</v>
      </c>
      <c r="L344" s="118">
        <v>55</v>
      </c>
      <c r="O344" s="111"/>
    </row>
    <row r="345" spans="1:15" s="105" customFormat="1" ht="22.5" customHeight="1">
      <c r="A345" s="117">
        <v>295</v>
      </c>
      <c r="B345" s="117" t="s">
        <v>667</v>
      </c>
      <c r="C345" s="117"/>
      <c r="D345" s="117"/>
      <c r="E345" s="114" t="s">
        <v>823</v>
      </c>
      <c r="F345" s="114">
        <f t="shared" si="10"/>
        <v>7</v>
      </c>
      <c r="G345" s="117"/>
      <c r="H345" s="117"/>
      <c r="I345" s="117">
        <v>5</v>
      </c>
      <c r="J345" s="118">
        <v>35</v>
      </c>
      <c r="K345" s="117">
        <v>5</v>
      </c>
      <c r="L345" s="118">
        <v>35</v>
      </c>
      <c r="O345" s="123"/>
    </row>
    <row r="346" spans="1:12" s="105" customFormat="1" ht="22.5" customHeight="1">
      <c r="A346" s="117">
        <v>296</v>
      </c>
      <c r="B346" s="117" t="s">
        <v>670</v>
      </c>
      <c r="C346" s="117"/>
      <c r="D346" s="117"/>
      <c r="E346" s="114" t="s">
        <v>823</v>
      </c>
      <c r="F346" s="114">
        <f t="shared" si="10"/>
        <v>7</v>
      </c>
      <c r="G346" s="117"/>
      <c r="H346" s="117"/>
      <c r="I346" s="117">
        <v>3</v>
      </c>
      <c r="J346" s="118">
        <v>21</v>
      </c>
      <c r="K346" s="117">
        <v>3</v>
      </c>
      <c r="L346" s="118">
        <v>21</v>
      </c>
    </row>
    <row r="347" spans="1:12" s="105" customFormat="1" ht="22.5" customHeight="1">
      <c r="A347" s="117">
        <v>297</v>
      </c>
      <c r="B347" s="117" t="s">
        <v>668</v>
      </c>
      <c r="C347" s="117"/>
      <c r="D347" s="117"/>
      <c r="E347" s="114" t="s">
        <v>823</v>
      </c>
      <c r="F347" s="114">
        <f t="shared" si="10"/>
        <v>9</v>
      </c>
      <c r="G347" s="117"/>
      <c r="H347" s="117"/>
      <c r="I347" s="117">
        <v>5</v>
      </c>
      <c r="J347" s="118">
        <v>45</v>
      </c>
      <c r="K347" s="117">
        <v>5</v>
      </c>
      <c r="L347" s="118">
        <v>45</v>
      </c>
    </row>
    <row r="348" spans="1:12" s="105" customFormat="1" ht="22.5" customHeight="1">
      <c r="A348" s="117">
        <v>298</v>
      </c>
      <c r="B348" s="117" t="s">
        <v>669</v>
      </c>
      <c r="C348" s="117"/>
      <c r="D348" s="117"/>
      <c r="E348" s="114" t="s">
        <v>823</v>
      </c>
      <c r="F348" s="114">
        <f t="shared" si="10"/>
        <v>42</v>
      </c>
      <c r="G348" s="117"/>
      <c r="H348" s="117"/>
      <c r="I348" s="117">
        <v>5</v>
      </c>
      <c r="J348" s="118">
        <v>210</v>
      </c>
      <c r="K348" s="117">
        <v>5</v>
      </c>
      <c r="L348" s="118">
        <v>210</v>
      </c>
    </row>
    <row r="349" spans="1:12" s="105" customFormat="1" ht="22.5" customHeight="1">
      <c r="A349" s="117">
        <v>299</v>
      </c>
      <c r="B349" s="117" t="s">
        <v>671</v>
      </c>
      <c r="C349" s="117"/>
      <c r="D349" s="117"/>
      <c r="E349" s="114" t="s">
        <v>823</v>
      </c>
      <c r="F349" s="114">
        <f t="shared" si="10"/>
        <v>4</v>
      </c>
      <c r="G349" s="117"/>
      <c r="H349" s="117"/>
      <c r="I349" s="117">
        <v>4</v>
      </c>
      <c r="J349" s="118">
        <v>16</v>
      </c>
      <c r="K349" s="117">
        <v>4</v>
      </c>
      <c r="L349" s="118">
        <v>16</v>
      </c>
    </row>
    <row r="350" spans="1:12" s="105" customFormat="1" ht="22.5" customHeight="1">
      <c r="A350" s="117">
        <v>300</v>
      </c>
      <c r="B350" s="117" t="s">
        <v>672</v>
      </c>
      <c r="C350" s="117"/>
      <c r="D350" s="117"/>
      <c r="E350" s="114" t="s">
        <v>823</v>
      </c>
      <c r="F350" s="114">
        <f t="shared" si="10"/>
        <v>27</v>
      </c>
      <c r="G350" s="117"/>
      <c r="H350" s="117"/>
      <c r="I350" s="117">
        <v>1</v>
      </c>
      <c r="J350" s="118">
        <v>27</v>
      </c>
      <c r="K350" s="117">
        <v>1</v>
      </c>
      <c r="L350" s="118">
        <v>27</v>
      </c>
    </row>
    <row r="351" spans="1:12" s="105" customFormat="1" ht="22.5" customHeight="1">
      <c r="A351" s="117">
        <v>301</v>
      </c>
      <c r="B351" s="117" t="s">
        <v>303</v>
      </c>
      <c r="C351" s="117"/>
      <c r="D351" s="117"/>
      <c r="E351" s="114" t="s">
        <v>823</v>
      </c>
      <c r="F351" s="114">
        <f t="shared" si="10"/>
        <v>62</v>
      </c>
      <c r="G351" s="117"/>
      <c r="H351" s="117"/>
      <c r="I351" s="117">
        <v>1</v>
      </c>
      <c r="J351" s="118">
        <v>62</v>
      </c>
      <c r="K351" s="117">
        <v>1</v>
      </c>
      <c r="L351" s="118">
        <v>62</v>
      </c>
    </row>
    <row r="352" spans="1:12" s="105" customFormat="1" ht="22.5" customHeight="1">
      <c r="A352" s="117">
        <v>302</v>
      </c>
      <c r="B352" s="117" t="s">
        <v>673</v>
      </c>
      <c r="C352" s="117"/>
      <c r="D352" s="117"/>
      <c r="E352" s="114" t="s">
        <v>823</v>
      </c>
      <c r="F352" s="114">
        <f t="shared" si="10"/>
        <v>54</v>
      </c>
      <c r="G352" s="117"/>
      <c r="H352" s="117"/>
      <c r="I352" s="117">
        <v>1</v>
      </c>
      <c r="J352" s="118">
        <v>54</v>
      </c>
      <c r="K352" s="117">
        <v>1</v>
      </c>
      <c r="L352" s="118">
        <v>54</v>
      </c>
    </row>
    <row r="353" spans="1:12" s="105" customFormat="1" ht="22.5" customHeight="1">
      <c r="A353" s="117">
        <v>303</v>
      </c>
      <c r="B353" s="117" t="s">
        <v>674</v>
      </c>
      <c r="C353" s="117"/>
      <c r="D353" s="117"/>
      <c r="E353" s="114" t="s">
        <v>823</v>
      </c>
      <c r="F353" s="114">
        <f t="shared" si="10"/>
        <v>40</v>
      </c>
      <c r="G353" s="117"/>
      <c r="H353" s="117"/>
      <c r="I353" s="117">
        <v>2</v>
      </c>
      <c r="J353" s="118">
        <v>80</v>
      </c>
      <c r="K353" s="117">
        <v>2</v>
      </c>
      <c r="L353" s="118">
        <v>80</v>
      </c>
    </row>
    <row r="354" spans="1:12" s="105" customFormat="1" ht="22.5" customHeight="1">
      <c r="A354" s="117">
        <v>304</v>
      </c>
      <c r="B354" s="117" t="s">
        <v>662</v>
      </c>
      <c r="C354" s="117"/>
      <c r="D354" s="117"/>
      <c r="E354" s="114" t="s">
        <v>823</v>
      </c>
      <c r="F354" s="114">
        <f t="shared" si="10"/>
        <v>100</v>
      </c>
      <c r="G354" s="117"/>
      <c r="H354" s="117"/>
      <c r="I354" s="117">
        <v>4</v>
      </c>
      <c r="J354" s="118">
        <v>400</v>
      </c>
      <c r="K354" s="117">
        <v>4</v>
      </c>
      <c r="L354" s="118">
        <v>400</v>
      </c>
    </row>
    <row r="355" spans="1:12" s="105" customFormat="1" ht="22.5" customHeight="1">
      <c r="A355" s="117">
        <v>305</v>
      </c>
      <c r="B355" s="117" t="s">
        <v>675</v>
      </c>
      <c r="C355" s="117"/>
      <c r="D355" s="117"/>
      <c r="E355" s="114" t="s">
        <v>823</v>
      </c>
      <c r="F355" s="114">
        <f t="shared" si="10"/>
        <v>31</v>
      </c>
      <c r="G355" s="117"/>
      <c r="H355" s="117"/>
      <c r="I355" s="117">
        <v>2</v>
      </c>
      <c r="J355" s="118">
        <v>62</v>
      </c>
      <c r="K355" s="117">
        <v>2</v>
      </c>
      <c r="L355" s="118">
        <v>62</v>
      </c>
    </row>
    <row r="356" spans="1:12" s="105" customFormat="1" ht="22.5" customHeight="1">
      <c r="A356" s="117">
        <v>306</v>
      </c>
      <c r="B356" s="117" t="s">
        <v>676</v>
      </c>
      <c r="C356" s="117"/>
      <c r="D356" s="117"/>
      <c r="E356" s="114" t="s">
        <v>823</v>
      </c>
      <c r="F356" s="114">
        <f t="shared" si="10"/>
        <v>81</v>
      </c>
      <c r="G356" s="117"/>
      <c r="H356" s="117"/>
      <c r="I356" s="117">
        <v>1</v>
      </c>
      <c r="J356" s="118">
        <v>81</v>
      </c>
      <c r="K356" s="117">
        <v>1</v>
      </c>
      <c r="L356" s="118">
        <v>81</v>
      </c>
    </row>
    <row r="357" spans="1:12" s="105" customFormat="1" ht="22.5" customHeight="1">
      <c r="A357" s="117">
        <v>307</v>
      </c>
      <c r="B357" s="117" t="s">
        <v>677</v>
      </c>
      <c r="C357" s="117"/>
      <c r="D357" s="117"/>
      <c r="E357" s="114" t="s">
        <v>823</v>
      </c>
      <c r="F357" s="114">
        <f t="shared" si="10"/>
        <v>5</v>
      </c>
      <c r="G357" s="117"/>
      <c r="H357" s="117"/>
      <c r="I357" s="117">
        <v>9</v>
      </c>
      <c r="J357" s="118">
        <v>45</v>
      </c>
      <c r="K357" s="117">
        <v>9</v>
      </c>
      <c r="L357" s="118">
        <v>45</v>
      </c>
    </row>
    <row r="358" spans="1:12" s="105" customFormat="1" ht="22.5" customHeight="1">
      <c r="A358" s="117">
        <v>308</v>
      </c>
      <c r="B358" s="117" t="s">
        <v>678</v>
      </c>
      <c r="C358" s="117"/>
      <c r="D358" s="117"/>
      <c r="E358" s="114" t="s">
        <v>823</v>
      </c>
      <c r="F358" s="114">
        <f t="shared" si="10"/>
        <v>8</v>
      </c>
      <c r="G358" s="117"/>
      <c r="H358" s="117"/>
      <c r="I358" s="117">
        <v>1</v>
      </c>
      <c r="J358" s="118">
        <v>8</v>
      </c>
      <c r="K358" s="117">
        <v>1</v>
      </c>
      <c r="L358" s="118">
        <v>8</v>
      </c>
    </row>
    <row r="359" spans="1:12" s="105" customFormat="1" ht="22.5" customHeight="1">
      <c r="A359" s="117">
        <v>309</v>
      </c>
      <c r="B359" s="117" t="s">
        <v>679</v>
      </c>
      <c r="C359" s="117"/>
      <c r="D359" s="117"/>
      <c r="E359" s="114" t="s">
        <v>823</v>
      </c>
      <c r="F359" s="114">
        <f t="shared" si="10"/>
        <v>10</v>
      </c>
      <c r="G359" s="117"/>
      <c r="H359" s="117"/>
      <c r="I359" s="117">
        <v>2</v>
      </c>
      <c r="J359" s="118">
        <v>20</v>
      </c>
      <c r="K359" s="117">
        <v>2</v>
      </c>
      <c r="L359" s="118">
        <v>20</v>
      </c>
    </row>
    <row r="360" spans="1:12" s="105" customFormat="1" ht="22.5" customHeight="1">
      <c r="A360" s="117">
        <v>310</v>
      </c>
      <c r="B360" s="117" t="s">
        <v>680</v>
      </c>
      <c r="C360" s="117"/>
      <c r="D360" s="117"/>
      <c r="E360" s="114" t="s">
        <v>823</v>
      </c>
      <c r="F360" s="114">
        <f t="shared" si="10"/>
        <v>20</v>
      </c>
      <c r="G360" s="117"/>
      <c r="H360" s="117"/>
      <c r="I360" s="117">
        <v>1</v>
      </c>
      <c r="J360" s="118">
        <v>20</v>
      </c>
      <c r="K360" s="117">
        <v>1</v>
      </c>
      <c r="L360" s="118">
        <v>20</v>
      </c>
    </row>
    <row r="361" spans="1:12" s="105" customFormat="1" ht="22.5" customHeight="1">
      <c r="A361" s="117">
        <v>311</v>
      </c>
      <c r="B361" s="117" t="s">
        <v>681</v>
      </c>
      <c r="C361" s="117"/>
      <c r="D361" s="117"/>
      <c r="E361" s="114" t="s">
        <v>823</v>
      </c>
      <c r="F361" s="114">
        <f t="shared" si="10"/>
        <v>90</v>
      </c>
      <c r="G361" s="117"/>
      <c r="H361" s="117"/>
      <c r="I361" s="117">
        <v>4</v>
      </c>
      <c r="J361" s="118">
        <v>360</v>
      </c>
      <c r="K361" s="117">
        <v>4</v>
      </c>
      <c r="L361" s="118">
        <v>360</v>
      </c>
    </row>
    <row r="362" spans="1:12" s="105" customFormat="1" ht="22.5" customHeight="1">
      <c r="A362" s="117">
        <v>312</v>
      </c>
      <c r="B362" s="117" t="s">
        <v>682</v>
      </c>
      <c r="C362" s="117"/>
      <c r="D362" s="117"/>
      <c r="E362" s="114" t="s">
        <v>823</v>
      </c>
      <c r="F362" s="114">
        <f t="shared" si="10"/>
        <v>50</v>
      </c>
      <c r="G362" s="117"/>
      <c r="H362" s="117"/>
      <c r="I362" s="117">
        <v>2</v>
      </c>
      <c r="J362" s="118">
        <v>100</v>
      </c>
      <c r="K362" s="117">
        <v>2</v>
      </c>
      <c r="L362" s="118">
        <v>100</v>
      </c>
    </row>
    <row r="363" spans="1:12" s="105" customFormat="1" ht="22.5" customHeight="1">
      <c r="A363" s="117">
        <v>313</v>
      </c>
      <c r="B363" s="117" t="s">
        <v>683</v>
      </c>
      <c r="C363" s="117"/>
      <c r="D363" s="117"/>
      <c r="E363" s="114" t="s">
        <v>823</v>
      </c>
      <c r="F363" s="114">
        <f t="shared" si="10"/>
        <v>19</v>
      </c>
      <c r="G363" s="117"/>
      <c r="H363" s="117"/>
      <c r="I363" s="117">
        <v>1</v>
      </c>
      <c r="J363" s="118">
        <v>19</v>
      </c>
      <c r="K363" s="117">
        <v>1</v>
      </c>
      <c r="L363" s="118">
        <v>19</v>
      </c>
    </row>
    <row r="364" spans="1:12" s="105" customFormat="1" ht="22.5" customHeight="1" thickBot="1">
      <c r="A364" s="119"/>
      <c r="B364" s="120" t="s">
        <v>208</v>
      </c>
      <c r="C364" s="119"/>
      <c r="D364" s="119"/>
      <c r="E364" s="119"/>
      <c r="F364" s="121"/>
      <c r="G364" s="119"/>
      <c r="H364" s="119"/>
      <c r="I364" s="119">
        <f>SUM(I337:I363)</f>
        <v>89</v>
      </c>
      <c r="J364" s="121">
        <f>SUM(J337:J363)</f>
        <v>2661</v>
      </c>
      <c r="K364" s="119">
        <f>SUM(K337:K363)</f>
        <v>89</v>
      </c>
      <c r="L364" s="121">
        <f>SUM(L337:L363)</f>
        <v>2661</v>
      </c>
    </row>
    <row r="365" spans="1:12" s="105" customFormat="1" ht="22.5" customHeight="1" thickBot="1">
      <c r="A365" s="124"/>
      <c r="B365" s="125">
        <v>2</v>
      </c>
      <c r="C365" s="125">
        <v>3</v>
      </c>
      <c r="D365" s="125">
        <v>4</v>
      </c>
      <c r="E365" s="125">
        <v>5</v>
      </c>
      <c r="F365" s="125">
        <v>6</v>
      </c>
      <c r="G365" s="125">
        <v>7</v>
      </c>
      <c r="H365" s="125">
        <v>8</v>
      </c>
      <c r="I365" s="125">
        <v>9</v>
      </c>
      <c r="J365" s="125">
        <v>10</v>
      </c>
      <c r="K365" s="125">
        <v>11</v>
      </c>
      <c r="L365" s="125">
        <v>12</v>
      </c>
    </row>
    <row r="366" spans="1:14" s="105" customFormat="1" ht="22.5" customHeight="1">
      <c r="A366" s="117"/>
      <c r="B366" s="117" t="s">
        <v>493</v>
      </c>
      <c r="C366" s="117"/>
      <c r="D366" s="117"/>
      <c r="E366" s="117"/>
      <c r="F366" s="118"/>
      <c r="G366" s="117"/>
      <c r="H366" s="117"/>
      <c r="I366" s="117"/>
      <c r="J366" s="118"/>
      <c r="K366" s="117">
        <v>12</v>
      </c>
      <c r="L366" s="118">
        <v>60</v>
      </c>
      <c r="N366" s="133"/>
    </row>
    <row r="367" spans="1:14" s="105" customFormat="1" ht="22.5" customHeight="1">
      <c r="A367" s="117">
        <v>314</v>
      </c>
      <c r="B367" s="117" t="s">
        <v>684</v>
      </c>
      <c r="C367" s="117"/>
      <c r="D367" s="117"/>
      <c r="E367" s="114" t="s">
        <v>823</v>
      </c>
      <c r="F367" s="114">
        <f aca="true" t="shared" si="11" ref="F367:F397">J367/I367</f>
        <v>20</v>
      </c>
      <c r="G367" s="117"/>
      <c r="H367" s="117"/>
      <c r="I367" s="117">
        <v>18</v>
      </c>
      <c r="J367" s="118">
        <v>360</v>
      </c>
      <c r="K367" s="117">
        <v>18</v>
      </c>
      <c r="L367" s="118">
        <v>360</v>
      </c>
      <c r="N367" s="133"/>
    </row>
    <row r="368" spans="1:14" s="105" customFormat="1" ht="22.5" customHeight="1">
      <c r="A368" s="117">
        <v>315</v>
      </c>
      <c r="B368" s="117" t="s">
        <v>685</v>
      </c>
      <c r="C368" s="117"/>
      <c r="D368" s="117"/>
      <c r="E368" s="114" t="s">
        <v>823</v>
      </c>
      <c r="F368" s="114">
        <f t="shared" si="11"/>
        <v>48</v>
      </c>
      <c r="G368" s="117"/>
      <c r="H368" s="117"/>
      <c r="I368" s="117">
        <v>1</v>
      </c>
      <c r="J368" s="118">
        <v>48</v>
      </c>
      <c r="K368" s="117">
        <v>1</v>
      </c>
      <c r="L368" s="118">
        <v>48</v>
      </c>
      <c r="N368" s="122"/>
    </row>
    <row r="369" spans="1:12" s="105" customFormat="1" ht="22.5" customHeight="1">
      <c r="A369" s="117">
        <v>316</v>
      </c>
      <c r="B369" s="117" t="s">
        <v>686</v>
      </c>
      <c r="C369" s="117"/>
      <c r="D369" s="117"/>
      <c r="E369" s="114" t="s">
        <v>823</v>
      </c>
      <c r="F369" s="114">
        <f t="shared" si="11"/>
        <v>79</v>
      </c>
      <c r="G369" s="117"/>
      <c r="H369" s="117"/>
      <c r="I369" s="117">
        <v>1</v>
      </c>
      <c r="J369" s="118">
        <v>79</v>
      </c>
      <c r="K369" s="117">
        <v>1</v>
      </c>
      <c r="L369" s="118">
        <v>79</v>
      </c>
    </row>
    <row r="370" spans="1:12" s="105" customFormat="1" ht="22.5" customHeight="1">
      <c r="A370" s="117">
        <v>317</v>
      </c>
      <c r="B370" s="117" t="s">
        <v>687</v>
      </c>
      <c r="C370" s="117"/>
      <c r="D370" s="117"/>
      <c r="E370" s="114" t="s">
        <v>823</v>
      </c>
      <c r="F370" s="114">
        <f t="shared" si="11"/>
        <v>123</v>
      </c>
      <c r="G370" s="117"/>
      <c r="H370" s="117"/>
      <c r="I370" s="117">
        <v>1</v>
      </c>
      <c r="J370" s="118">
        <v>123</v>
      </c>
      <c r="K370" s="117">
        <v>1</v>
      </c>
      <c r="L370" s="118">
        <v>123</v>
      </c>
    </row>
    <row r="371" spans="1:12" s="105" customFormat="1" ht="22.5" customHeight="1">
      <c r="A371" s="117">
        <v>318</v>
      </c>
      <c r="B371" s="117" t="s">
        <v>688</v>
      </c>
      <c r="C371" s="117"/>
      <c r="D371" s="117"/>
      <c r="E371" s="114" t="s">
        <v>823</v>
      </c>
      <c r="F371" s="114">
        <f t="shared" si="11"/>
        <v>45</v>
      </c>
      <c r="G371" s="117"/>
      <c r="H371" s="117"/>
      <c r="I371" s="117">
        <v>1</v>
      </c>
      <c r="J371" s="118">
        <v>45</v>
      </c>
      <c r="K371" s="117">
        <v>1</v>
      </c>
      <c r="L371" s="118">
        <v>45</v>
      </c>
    </row>
    <row r="372" spans="1:12" s="105" customFormat="1" ht="22.5" customHeight="1">
      <c r="A372" s="117">
        <v>319</v>
      </c>
      <c r="B372" s="117" t="s">
        <v>689</v>
      </c>
      <c r="C372" s="117"/>
      <c r="D372" s="117"/>
      <c r="E372" s="114" t="s">
        <v>823</v>
      </c>
      <c r="F372" s="114">
        <f t="shared" si="11"/>
        <v>47</v>
      </c>
      <c r="G372" s="117"/>
      <c r="H372" s="117"/>
      <c r="I372" s="117">
        <v>1</v>
      </c>
      <c r="J372" s="118">
        <v>47</v>
      </c>
      <c r="K372" s="117">
        <v>1</v>
      </c>
      <c r="L372" s="118">
        <v>47</v>
      </c>
    </row>
    <row r="373" spans="1:12" s="105" customFormat="1" ht="22.5" customHeight="1">
      <c r="A373" s="117">
        <v>320</v>
      </c>
      <c r="B373" s="117" t="s">
        <v>690</v>
      </c>
      <c r="C373" s="117"/>
      <c r="D373" s="117"/>
      <c r="E373" s="114" t="s">
        <v>823</v>
      </c>
      <c r="F373" s="114">
        <f t="shared" si="11"/>
        <v>50</v>
      </c>
      <c r="G373" s="117"/>
      <c r="H373" s="117"/>
      <c r="I373" s="117">
        <v>2</v>
      </c>
      <c r="J373" s="118">
        <v>100</v>
      </c>
      <c r="K373" s="117">
        <v>2</v>
      </c>
      <c r="L373" s="118">
        <v>100</v>
      </c>
    </row>
    <row r="374" spans="1:12" s="105" customFormat="1" ht="22.5" customHeight="1">
      <c r="A374" s="117">
        <v>321</v>
      </c>
      <c r="B374" s="117" t="s">
        <v>691</v>
      </c>
      <c r="C374" s="117"/>
      <c r="D374" s="117"/>
      <c r="E374" s="114" t="s">
        <v>823</v>
      </c>
      <c r="F374" s="114">
        <f t="shared" si="11"/>
        <v>107</v>
      </c>
      <c r="G374" s="117"/>
      <c r="H374" s="117"/>
      <c r="I374" s="117">
        <v>1</v>
      </c>
      <c r="J374" s="118">
        <v>107</v>
      </c>
      <c r="K374" s="117">
        <v>1</v>
      </c>
      <c r="L374" s="118">
        <v>107</v>
      </c>
    </row>
    <row r="375" spans="1:12" s="105" customFormat="1" ht="22.5" customHeight="1">
      <c r="A375" s="117">
        <v>322</v>
      </c>
      <c r="B375" s="117" t="s">
        <v>692</v>
      </c>
      <c r="C375" s="117"/>
      <c r="D375" s="117"/>
      <c r="E375" s="114" t="s">
        <v>823</v>
      </c>
      <c r="F375" s="114">
        <f t="shared" si="11"/>
        <v>55</v>
      </c>
      <c r="G375" s="117"/>
      <c r="H375" s="117"/>
      <c r="I375" s="117">
        <v>1</v>
      </c>
      <c r="J375" s="118">
        <v>55</v>
      </c>
      <c r="K375" s="117">
        <v>1</v>
      </c>
      <c r="L375" s="118">
        <v>55</v>
      </c>
    </row>
    <row r="376" spans="1:15" s="105" customFormat="1" ht="22.5" customHeight="1">
      <c r="A376" s="117">
        <v>323</v>
      </c>
      <c r="B376" s="117" t="s">
        <v>693</v>
      </c>
      <c r="C376" s="117"/>
      <c r="D376" s="117"/>
      <c r="E376" s="114" t="s">
        <v>823</v>
      </c>
      <c r="F376" s="114">
        <f t="shared" si="11"/>
        <v>40</v>
      </c>
      <c r="G376" s="117"/>
      <c r="H376" s="117"/>
      <c r="I376" s="117">
        <v>1</v>
      </c>
      <c r="J376" s="118">
        <v>40</v>
      </c>
      <c r="K376" s="117">
        <v>1</v>
      </c>
      <c r="L376" s="118">
        <v>40</v>
      </c>
      <c r="O376" s="123"/>
    </row>
    <row r="377" spans="1:12" s="105" customFormat="1" ht="22.5" customHeight="1">
      <c r="A377" s="117">
        <v>324</v>
      </c>
      <c r="B377" s="117" t="s">
        <v>339</v>
      </c>
      <c r="C377" s="117"/>
      <c r="D377" s="117"/>
      <c r="E377" s="114" t="s">
        <v>823</v>
      </c>
      <c r="F377" s="114">
        <f t="shared" si="11"/>
        <v>100</v>
      </c>
      <c r="G377" s="117"/>
      <c r="H377" s="117"/>
      <c r="I377" s="117">
        <v>3</v>
      </c>
      <c r="J377" s="118">
        <v>300</v>
      </c>
      <c r="K377" s="117">
        <v>3</v>
      </c>
      <c r="L377" s="118">
        <v>300</v>
      </c>
    </row>
    <row r="378" spans="1:12" s="105" customFormat="1" ht="22.5" customHeight="1">
      <c r="A378" s="117">
        <v>325</v>
      </c>
      <c r="B378" s="117" t="s">
        <v>694</v>
      </c>
      <c r="C378" s="117"/>
      <c r="D378" s="117"/>
      <c r="E378" s="114" t="s">
        <v>823</v>
      </c>
      <c r="F378" s="114">
        <f t="shared" si="11"/>
        <v>41</v>
      </c>
      <c r="G378" s="117"/>
      <c r="H378" s="117"/>
      <c r="I378" s="117">
        <v>1</v>
      </c>
      <c r="J378" s="118">
        <v>41</v>
      </c>
      <c r="K378" s="117">
        <v>1</v>
      </c>
      <c r="L378" s="118">
        <v>41</v>
      </c>
    </row>
    <row r="379" spans="1:12" s="105" customFormat="1" ht="22.5" customHeight="1">
      <c r="A379" s="117">
        <v>326</v>
      </c>
      <c r="B379" s="117" t="s">
        <v>695</v>
      </c>
      <c r="C379" s="117"/>
      <c r="D379" s="117"/>
      <c r="E379" s="114" t="s">
        <v>823</v>
      </c>
      <c r="F379" s="114">
        <f t="shared" si="11"/>
        <v>20</v>
      </c>
      <c r="G379" s="117"/>
      <c r="H379" s="117"/>
      <c r="I379" s="117">
        <v>15</v>
      </c>
      <c r="J379" s="118">
        <v>300</v>
      </c>
      <c r="K379" s="117">
        <v>15</v>
      </c>
      <c r="L379" s="118">
        <v>300</v>
      </c>
    </row>
    <row r="380" spans="1:12" s="105" customFormat="1" ht="22.5" customHeight="1">
      <c r="A380" s="117">
        <v>327</v>
      </c>
      <c r="B380" s="117" t="s">
        <v>696</v>
      </c>
      <c r="C380" s="117"/>
      <c r="D380" s="117"/>
      <c r="E380" s="114" t="s">
        <v>823</v>
      </c>
      <c r="F380" s="114">
        <f t="shared" si="11"/>
        <v>100</v>
      </c>
      <c r="G380" s="117"/>
      <c r="H380" s="117"/>
      <c r="I380" s="117">
        <v>2</v>
      </c>
      <c r="J380" s="118">
        <v>200</v>
      </c>
      <c r="K380" s="117">
        <v>2</v>
      </c>
      <c r="L380" s="118">
        <v>200</v>
      </c>
    </row>
    <row r="381" spans="1:12" s="105" customFormat="1" ht="22.5" customHeight="1">
      <c r="A381" s="117">
        <v>328</v>
      </c>
      <c r="B381" s="117" t="s">
        <v>697</v>
      </c>
      <c r="C381" s="117"/>
      <c r="D381" s="117"/>
      <c r="E381" s="114" t="s">
        <v>823</v>
      </c>
      <c r="F381" s="114">
        <f t="shared" si="11"/>
        <v>100</v>
      </c>
      <c r="G381" s="117"/>
      <c r="H381" s="117"/>
      <c r="I381" s="117">
        <v>3</v>
      </c>
      <c r="J381" s="118">
        <v>300</v>
      </c>
      <c r="K381" s="117">
        <v>3</v>
      </c>
      <c r="L381" s="118">
        <v>300</v>
      </c>
    </row>
    <row r="382" spans="1:12" s="105" customFormat="1" ht="22.5" customHeight="1">
      <c r="A382" s="117">
        <v>329</v>
      </c>
      <c r="B382" s="134" t="s">
        <v>698</v>
      </c>
      <c r="C382" s="117"/>
      <c r="D382" s="115"/>
      <c r="E382" s="114" t="s">
        <v>823</v>
      </c>
      <c r="F382" s="114">
        <f t="shared" si="11"/>
        <v>50</v>
      </c>
      <c r="G382" s="117"/>
      <c r="H382" s="117"/>
      <c r="I382" s="117">
        <v>4</v>
      </c>
      <c r="J382" s="118">
        <v>200</v>
      </c>
      <c r="K382" s="117">
        <v>4</v>
      </c>
      <c r="L382" s="118">
        <v>200</v>
      </c>
    </row>
    <row r="383" spans="1:12" s="105" customFormat="1" ht="22.5" customHeight="1">
      <c r="A383" s="117">
        <v>330</v>
      </c>
      <c r="B383" s="117" t="s">
        <v>699</v>
      </c>
      <c r="C383" s="117"/>
      <c r="D383" s="117"/>
      <c r="E383" s="114" t="s">
        <v>823</v>
      </c>
      <c r="F383" s="114">
        <f t="shared" si="11"/>
        <v>8</v>
      </c>
      <c r="G383" s="117"/>
      <c r="H383" s="117"/>
      <c r="I383" s="117">
        <v>6</v>
      </c>
      <c r="J383" s="118">
        <v>48</v>
      </c>
      <c r="K383" s="117">
        <v>6</v>
      </c>
      <c r="L383" s="118">
        <v>48</v>
      </c>
    </row>
    <row r="384" spans="1:12" s="105" customFormat="1" ht="22.5" customHeight="1">
      <c r="A384" s="117">
        <v>331</v>
      </c>
      <c r="B384" s="117" t="s">
        <v>618</v>
      </c>
      <c r="C384" s="117"/>
      <c r="D384" s="117"/>
      <c r="E384" s="114" t="s">
        <v>823</v>
      </c>
      <c r="F384" s="114">
        <f t="shared" si="11"/>
        <v>6</v>
      </c>
      <c r="G384" s="117"/>
      <c r="H384" s="117"/>
      <c r="I384" s="117">
        <v>3</v>
      </c>
      <c r="J384" s="118">
        <v>18</v>
      </c>
      <c r="K384" s="117">
        <v>3</v>
      </c>
      <c r="L384" s="118">
        <v>18</v>
      </c>
    </row>
    <row r="385" spans="1:12" s="105" customFormat="1" ht="22.5" customHeight="1">
      <c r="A385" s="117">
        <v>332</v>
      </c>
      <c r="B385" s="117" t="s">
        <v>700</v>
      </c>
      <c r="C385" s="117"/>
      <c r="D385" s="117"/>
      <c r="E385" s="114" t="s">
        <v>823</v>
      </c>
      <c r="F385" s="114">
        <f t="shared" si="11"/>
        <v>4</v>
      </c>
      <c r="G385" s="117"/>
      <c r="H385" s="117"/>
      <c r="I385" s="117">
        <v>3</v>
      </c>
      <c r="J385" s="118">
        <v>12</v>
      </c>
      <c r="K385" s="117">
        <v>3</v>
      </c>
      <c r="L385" s="118">
        <v>12</v>
      </c>
    </row>
    <row r="386" spans="1:12" s="105" customFormat="1" ht="22.5" customHeight="1">
      <c r="A386" s="117">
        <v>333</v>
      </c>
      <c r="B386" s="117" t="s">
        <v>701</v>
      </c>
      <c r="C386" s="117"/>
      <c r="D386" s="117"/>
      <c r="E386" s="114" t="s">
        <v>823</v>
      </c>
      <c r="F386" s="114">
        <f t="shared" si="11"/>
        <v>21</v>
      </c>
      <c r="G386" s="117"/>
      <c r="H386" s="117"/>
      <c r="I386" s="117">
        <v>1</v>
      </c>
      <c r="J386" s="118">
        <v>21</v>
      </c>
      <c r="K386" s="117">
        <v>1</v>
      </c>
      <c r="L386" s="118">
        <v>21</v>
      </c>
    </row>
    <row r="387" spans="1:12" s="105" customFormat="1" ht="22.5" customHeight="1">
      <c r="A387" s="117">
        <v>334</v>
      </c>
      <c r="B387" s="117" t="s">
        <v>702</v>
      </c>
      <c r="C387" s="117"/>
      <c r="D387" s="117"/>
      <c r="E387" s="114" t="s">
        <v>823</v>
      </c>
      <c r="F387" s="114">
        <f t="shared" si="11"/>
        <v>5</v>
      </c>
      <c r="G387" s="117"/>
      <c r="H387" s="117"/>
      <c r="I387" s="117">
        <v>58</v>
      </c>
      <c r="J387" s="118">
        <v>290</v>
      </c>
      <c r="K387" s="117">
        <v>58</v>
      </c>
      <c r="L387" s="118">
        <v>290</v>
      </c>
    </row>
    <row r="388" spans="1:12" s="105" customFormat="1" ht="22.5" customHeight="1">
      <c r="A388" s="117">
        <v>335</v>
      </c>
      <c r="B388" s="117" t="s">
        <v>703</v>
      </c>
      <c r="C388" s="117"/>
      <c r="D388" s="117"/>
      <c r="E388" s="114" t="s">
        <v>823</v>
      </c>
      <c r="F388" s="114">
        <f t="shared" si="11"/>
        <v>38</v>
      </c>
      <c r="G388" s="117"/>
      <c r="H388" s="117"/>
      <c r="I388" s="117">
        <v>2</v>
      </c>
      <c r="J388" s="118">
        <v>76</v>
      </c>
      <c r="K388" s="117">
        <v>2</v>
      </c>
      <c r="L388" s="118">
        <v>76</v>
      </c>
    </row>
    <row r="389" spans="1:12" s="105" customFormat="1" ht="22.5" customHeight="1">
      <c r="A389" s="117">
        <v>336</v>
      </c>
      <c r="B389" s="117" t="s">
        <v>704</v>
      </c>
      <c r="C389" s="117"/>
      <c r="D389" s="117"/>
      <c r="E389" s="114" t="s">
        <v>823</v>
      </c>
      <c r="F389" s="114">
        <f t="shared" si="11"/>
        <v>46</v>
      </c>
      <c r="G389" s="117"/>
      <c r="H389" s="117"/>
      <c r="I389" s="117">
        <v>1</v>
      </c>
      <c r="J389" s="118">
        <v>46</v>
      </c>
      <c r="K389" s="117">
        <v>1</v>
      </c>
      <c r="L389" s="118">
        <v>46</v>
      </c>
    </row>
    <row r="390" spans="1:12" s="105" customFormat="1" ht="22.5" customHeight="1">
      <c r="A390" s="117">
        <v>337</v>
      </c>
      <c r="B390" s="117" t="s">
        <v>705</v>
      </c>
      <c r="C390" s="117"/>
      <c r="D390" s="117"/>
      <c r="E390" s="114" t="s">
        <v>823</v>
      </c>
      <c r="F390" s="114">
        <f t="shared" si="11"/>
        <v>100</v>
      </c>
      <c r="G390" s="117"/>
      <c r="H390" s="117"/>
      <c r="I390" s="117">
        <v>4</v>
      </c>
      <c r="J390" s="118">
        <v>400</v>
      </c>
      <c r="K390" s="117">
        <v>4</v>
      </c>
      <c r="L390" s="118">
        <v>400</v>
      </c>
    </row>
    <row r="391" spans="1:12" s="105" customFormat="1" ht="22.5" customHeight="1">
      <c r="A391" s="117">
        <v>338</v>
      </c>
      <c r="B391" s="117" t="s">
        <v>706</v>
      </c>
      <c r="C391" s="117"/>
      <c r="D391" s="117"/>
      <c r="E391" s="114" t="s">
        <v>823</v>
      </c>
      <c r="F391" s="114">
        <f t="shared" si="11"/>
        <v>35</v>
      </c>
      <c r="G391" s="117"/>
      <c r="H391" s="117"/>
      <c r="I391" s="117">
        <v>12</v>
      </c>
      <c r="J391" s="118">
        <v>420</v>
      </c>
      <c r="K391" s="117">
        <v>12</v>
      </c>
      <c r="L391" s="118">
        <v>420</v>
      </c>
    </row>
    <row r="392" spans="1:12" s="105" customFormat="1" ht="22.5" customHeight="1">
      <c r="A392" s="117">
        <v>339</v>
      </c>
      <c r="B392" s="117" t="s">
        <v>682</v>
      </c>
      <c r="C392" s="117"/>
      <c r="D392" s="117"/>
      <c r="E392" s="114" t="s">
        <v>823</v>
      </c>
      <c r="F392" s="114">
        <f t="shared" si="11"/>
        <v>168</v>
      </c>
      <c r="G392" s="117"/>
      <c r="H392" s="117"/>
      <c r="I392" s="117">
        <v>1</v>
      </c>
      <c r="J392" s="118">
        <v>168</v>
      </c>
      <c r="K392" s="117">
        <v>1</v>
      </c>
      <c r="L392" s="118">
        <v>168</v>
      </c>
    </row>
    <row r="393" spans="1:12" s="105" customFormat="1" ht="22.5" customHeight="1">
      <c r="A393" s="117">
        <v>340</v>
      </c>
      <c r="B393" s="117" t="s">
        <v>220</v>
      </c>
      <c r="C393" s="117"/>
      <c r="D393" s="117"/>
      <c r="E393" s="114" t="s">
        <v>823</v>
      </c>
      <c r="F393" s="114">
        <f t="shared" si="11"/>
        <v>26</v>
      </c>
      <c r="G393" s="117"/>
      <c r="H393" s="117"/>
      <c r="I393" s="117">
        <v>33</v>
      </c>
      <c r="J393" s="118">
        <v>858</v>
      </c>
      <c r="K393" s="117">
        <v>33</v>
      </c>
      <c r="L393" s="118">
        <v>858</v>
      </c>
    </row>
    <row r="394" spans="1:12" s="105" customFormat="1" ht="22.5" customHeight="1">
      <c r="A394" s="117">
        <v>341</v>
      </c>
      <c r="B394" s="117" t="s">
        <v>707</v>
      </c>
      <c r="C394" s="117"/>
      <c r="D394" s="117"/>
      <c r="E394" s="114" t="s">
        <v>823</v>
      </c>
      <c r="F394" s="114">
        <f t="shared" si="11"/>
        <v>1199</v>
      </c>
      <c r="G394" s="117"/>
      <c r="H394" s="117"/>
      <c r="I394" s="117">
        <v>1</v>
      </c>
      <c r="J394" s="118">
        <v>1199</v>
      </c>
      <c r="K394" s="117">
        <v>1</v>
      </c>
      <c r="L394" s="118">
        <v>1199</v>
      </c>
    </row>
    <row r="395" spans="1:12" s="105" customFormat="1" ht="22.5" customHeight="1">
      <c r="A395" s="117">
        <v>342</v>
      </c>
      <c r="B395" s="117" t="s">
        <v>708</v>
      </c>
      <c r="C395" s="117"/>
      <c r="D395" s="117"/>
      <c r="E395" s="114" t="s">
        <v>823</v>
      </c>
      <c r="F395" s="114">
        <f t="shared" si="11"/>
        <v>27</v>
      </c>
      <c r="G395" s="117"/>
      <c r="H395" s="117"/>
      <c r="I395" s="117">
        <v>3</v>
      </c>
      <c r="J395" s="118">
        <v>81</v>
      </c>
      <c r="K395" s="117">
        <v>3</v>
      </c>
      <c r="L395" s="118">
        <v>81</v>
      </c>
    </row>
    <row r="396" spans="1:12" s="105" customFormat="1" ht="22.5" customHeight="1">
      <c r="A396" s="117">
        <v>343</v>
      </c>
      <c r="B396" s="117" t="s">
        <v>709</v>
      </c>
      <c r="C396" s="117"/>
      <c r="D396" s="117"/>
      <c r="E396" s="114" t="s">
        <v>823</v>
      </c>
      <c r="F396" s="114">
        <f t="shared" si="11"/>
        <v>35</v>
      </c>
      <c r="G396" s="117"/>
      <c r="H396" s="117"/>
      <c r="I396" s="117">
        <v>1</v>
      </c>
      <c r="J396" s="118">
        <v>35</v>
      </c>
      <c r="K396" s="117">
        <v>1</v>
      </c>
      <c r="L396" s="118">
        <v>35</v>
      </c>
    </row>
    <row r="397" spans="1:12" s="105" customFormat="1" ht="22.5" customHeight="1">
      <c r="A397" s="117">
        <v>344</v>
      </c>
      <c r="B397" s="139" t="s">
        <v>710</v>
      </c>
      <c r="C397" s="117"/>
      <c r="D397" s="117"/>
      <c r="E397" s="114" t="s">
        <v>823</v>
      </c>
      <c r="F397" s="114">
        <f t="shared" si="11"/>
        <v>143</v>
      </c>
      <c r="G397" s="117"/>
      <c r="H397" s="117"/>
      <c r="I397" s="117">
        <v>1</v>
      </c>
      <c r="J397" s="118">
        <v>143</v>
      </c>
      <c r="K397" s="117">
        <v>1</v>
      </c>
      <c r="L397" s="118">
        <v>143</v>
      </c>
    </row>
    <row r="398" spans="1:12" s="105" customFormat="1" ht="22.5" customHeight="1" thickBot="1">
      <c r="A398" s="145"/>
      <c r="B398" s="146"/>
      <c r="C398" s="119"/>
      <c r="D398" s="119"/>
      <c r="E398" s="119"/>
      <c r="F398" s="119"/>
      <c r="G398" s="119"/>
      <c r="H398" s="119"/>
      <c r="I398" s="119">
        <f>SUM(I367:I397)</f>
        <v>186</v>
      </c>
      <c r="J398" s="121">
        <f>SUM(J367:J397)</f>
        <v>6160</v>
      </c>
      <c r="K398" s="119">
        <f>SUM(K367:K397)</f>
        <v>186</v>
      </c>
      <c r="L398" s="121">
        <f>SUM(L367:L397)</f>
        <v>6160</v>
      </c>
    </row>
    <row r="399" spans="1:12" s="105" customFormat="1" ht="22.5" customHeight="1">
      <c r="A399" s="113"/>
      <c r="B399" s="136">
        <v>2</v>
      </c>
      <c r="C399" s="137">
        <v>3</v>
      </c>
      <c r="D399" s="137">
        <v>4</v>
      </c>
      <c r="E399" s="137">
        <v>5</v>
      </c>
      <c r="F399" s="137">
        <v>6</v>
      </c>
      <c r="G399" s="137">
        <v>7</v>
      </c>
      <c r="H399" s="137">
        <v>8</v>
      </c>
      <c r="I399" s="137">
        <v>9</v>
      </c>
      <c r="J399" s="137">
        <v>10</v>
      </c>
      <c r="K399" s="137">
        <v>11</v>
      </c>
      <c r="L399" s="137">
        <v>12</v>
      </c>
    </row>
    <row r="400" spans="1:12" s="105" customFormat="1" ht="22.5" customHeight="1">
      <c r="A400" s="117">
        <v>346</v>
      </c>
      <c r="B400" s="138" t="s">
        <v>517</v>
      </c>
      <c r="C400" s="117"/>
      <c r="D400" s="117"/>
      <c r="E400" s="117"/>
      <c r="F400" s="118"/>
      <c r="G400" s="117"/>
      <c r="H400" s="117"/>
      <c r="I400" s="117"/>
      <c r="J400" s="118"/>
      <c r="K400" s="117">
        <v>2</v>
      </c>
      <c r="L400" s="118">
        <v>20</v>
      </c>
    </row>
    <row r="401" spans="1:12" s="105" customFormat="1" ht="22.5" customHeight="1">
      <c r="A401" s="117">
        <v>345</v>
      </c>
      <c r="B401" s="139" t="s">
        <v>711</v>
      </c>
      <c r="C401" s="117"/>
      <c r="D401" s="117"/>
      <c r="E401" s="114" t="s">
        <v>823</v>
      </c>
      <c r="F401" s="114">
        <f aca="true" t="shared" si="12" ref="F401:F430">J401/I401</f>
        <v>38</v>
      </c>
      <c r="G401" s="117"/>
      <c r="H401" s="117"/>
      <c r="I401" s="117">
        <v>1</v>
      </c>
      <c r="J401" s="118">
        <v>38</v>
      </c>
      <c r="K401" s="117">
        <v>1</v>
      </c>
      <c r="L401" s="118">
        <v>38</v>
      </c>
    </row>
    <row r="402" spans="1:12" s="105" customFormat="1" ht="22.5" customHeight="1">
      <c r="A402" s="117">
        <v>346</v>
      </c>
      <c r="B402" s="139" t="s">
        <v>712</v>
      </c>
      <c r="C402" s="117"/>
      <c r="D402" s="117"/>
      <c r="E402" s="114" t="s">
        <v>823</v>
      </c>
      <c r="F402" s="114">
        <f t="shared" si="12"/>
        <v>55</v>
      </c>
      <c r="G402" s="117"/>
      <c r="H402" s="117"/>
      <c r="I402" s="117">
        <v>1</v>
      </c>
      <c r="J402" s="118">
        <v>55</v>
      </c>
      <c r="K402" s="117">
        <v>1</v>
      </c>
      <c r="L402" s="118">
        <v>55</v>
      </c>
    </row>
    <row r="403" spans="1:12" s="105" customFormat="1" ht="22.5" customHeight="1">
      <c r="A403" s="117">
        <v>347</v>
      </c>
      <c r="B403" s="139" t="s">
        <v>713</v>
      </c>
      <c r="C403" s="117"/>
      <c r="D403" s="117"/>
      <c r="E403" s="114" t="s">
        <v>823</v>
      </c>
      <c r="F403" s="114">
        <f t="shared" si="12"/>
        <v>80</v>
      </c>
      <c r="G403" s="117"/>
      <c r="H403" s="117"/>
      <c r="I403" s="117">
        <v>1</v>
      </c>
      <c r="J403" s="118">
        <v>80</v>
      </c>
      <c r="K403" s="117">
        <v>1</v>
      </c>
      <c r="L403" s="118">
        <v>80</v>
      </c>
    </row>
    <row r="404" spans="1:12" s="105" customFormat="1" ht="22.5" customHeight="1">
      <c r="A404" s="117">
        <v>348</v>
      </c>
      <c r="B404" s="117" t="s">
        <v>714</v>
      </c>
      <c r="C404" s="117"/>
      <c r="D404" s="117"/>
      <c r="E404" s="114" t="s">
        <v>823</v>
      </c>
      <c r="F404" s="114">
        <f t="shared" si="12"/>
        <v>160</v>
      </c>
      <c r="G404" s="117"/>
      <c r="H404" s="117"/>
      <c r="I404" s="117">
        <v>1</v>
      </c>
      <c r="J404" s="118">
        <v>160</v>
      </c>
      <c r="K404" s="117">
        <v>1</v>
      </c>
      <c r="L404" s="118">
        <v>160</v>
      </c>
    </row>
    <row r="405" spans="1:12" s="105" customFormat="1" ht="22.5" customHeight="1">
      <c r="A405" s="140">
        <v>349</v>
      </c>
      <c r="B405" s="141" t="s">
        <v>715</v>
      </c>
      <c r="C405" s="141"/>
      <c r="D405" s="141"/>
      <c r="E405" s="114" t="s">
        <v>823</v>
      </c>
      <c r="F405" s="114">
        <f t="shared" si="12"/>
        <v>75</v>
      </c>
      <c r="G405" s="141"/>
      <c r="H405" s="141"/>
      <c r="I405" s="141">
        <v>1</v>
      </c>
      <c r="J405" s="142">
        <v>75</v>
      </c>
      <c r="K405" s="141">
        <v>1</v>
      </c>
      <c r="L405" s="142">
        <v>75</v>
      </c>
    </row>
    <row r="406" spans="1:12" s="105" customFormat="1" ht="22.5" customHeight="1">
      <c r="A406" s="128">
        <v>350</v>
      </c>
      <c r="B406" s="117" t="s">
        <v>716</v>
      </c>
      <c r="C406" s="117"/>
      <c r="D406" s="117"/>
      <c r="E406" s="114" t="s">
        <v>823</v>
      </c>
      <c r="F406" s="114">
        <f t="shared" si="12"/>
        <v>52</v>
      </c>
      <c r="G406" s="117"/>
      <c r="H406" s="117"/>
      <c r="I406" s="117">
        <v>1</v>
      </c>
      <c r="J406" s="118">
        <v>52</v>
      </c>
      <c r="K406" s="117">
        <v>1</v>
      </c>
      <c r="L406" s="118">
        <v>52</v>
      </c>
    </row>
    <row r="407" spans="1:15" s="105" customFormat="1" ht="22.5" customHeight="1">
      <c r="A407" s="143">
        <v>351</v>
      </c>
      <c r="B407" s="117" t="s">
        <v>717</v>
      </c>
      <c r="C407" s="117"/>
      <c r="D407" s="117"/>
      <c r="E407" s="114" t="s">
        <v>823</v>
      </c>
      <c r="F407" s="114">
        <f t="shared" si="12"/>
        <v>28</v>
      </c>
      <c r="G407" s="117"/>
      <c r="H407" s="117"/>
      <c r="I407" s="117">
        <v>1</v>
      </c>
      <c r="J407" s="118">
        <v>28</v>
      </c>
      <c r="K407" s="117">
        <v>1</v>
      </c>
      <c r="L407" s="118">
        <v>28</v>
      </c>
      <c r="N407" s="111"/>
      <c r="O407" s="123"/>
    </row>
    <row r="408" spans="1:14" s="105" customFormat="1" ht="22.5" customHeight="1">
      <c r="A408" s="143">
        <v>352</v>
      </c>
      <c r="B408" s="117" t="s">
        <v>217</v>
      </c>
      <c r="C408" s="117"/>
      <c r="D408" s="117"/>
      <c r="E408" s="114" t="s">
        <v>823</v>
      </c>
      <c r="F408" s="114">
        <f t="shared" si="12"/>
        <v>14</v>
      </c>
      <c r="G408" s="117"/>
      <c r="H408" s="117"/>
      <c r="I408" s="117">
        <v>1</v>
      </c>
      <c r="J408" s="118">
        <v>14</v>
      </c>
      <c r="K408" s="117">
        <v>1</v>
      </c>
      <c r="L408" s="118">
        <v>14</v>
      </c>
      <c r="N408" s="111"/>
    </row>
    <row r="409" spans="1:12" s="105" customFormat="1" ht="22.5" customHeight="1">
      <c r="A409" s="143">
        <v>353</v>
      </c>
      <c r="B409" s="117" t="s">
        <v>299</v>
      </c>
      <c r="C409" s="117"/>
      <c r="D409" s="117"/>
      <c r="E409" s="114" t="s">
        <v>823</v>
      </c>
      <c r="F409" s="114">
        <f t="shared" si="12"/>
        <v>20</v>
      </c>
      <c r="G409" s="117"/>
      <c r="H409" s="117"/>
      <c r="I409" s="117">
        <v>2</v>
      </c>
      <c r="J409" s="118">
        <v>40</v>
      </c>
      <c r="K409" s="117">
        <v>2</v>
      </c>
      <c r="L409" s="118">
        <v>40</v>
      </c>
    </row>
    <row r="410" spans="1:12" s="105" customFormat="1" ht="22.5" customHeight="1">
      <c r="A410" s="143">
        <v>354</v>
      </c>
      <c r="B410" s="117" t="s">
        <v>718</v>
      </c>
      <c r="C410" s="117"/>
      <c r="D410" s="117"/>
      <c r="E410" s="114" t="s">
        <v>823</v>
      </c>
      <c r="F410" s="114">
        <f t="shared" si="12"/>
        <v>20</v>
      </c>
      <c r="G410" s="117"/>
      <c r="H410" s="117"/>
      <c r="I410" s="117">
        <v>2</v>
      </c>
      <c r="J410" s="118">
        <v>40</v>
      </c>
      <c r="K410" s="117">
        <v>2</v>
      </c>
      <c r="L410" s="118">
        <v>40</v>
      </c>
    </row>
    <row r="411" spans="1:12" s="105" customFormat="1" ht="22.5" customHeight="1">
      <c r="A411" s="143">
        <v>355</v>
      </c>
      <c r="B411" s="117" t="s">
        <v>719</v>
      </c>
      <c r="C411" s="117"/>
      <c r="D411" s="117"/>
      <c r="E411" s="114" t="s">
        <v>823</v>
      </c>
      <c r="F411" s="114">
        <f t="shared" si="12"/>
        <v>104</v>
      </c>
      <c r="G411" s="117"/>
      <c r="H411" s="117"/>
      <c r="I411" s="117">
        <v>9</v>
      </c>
      <c r="J411" s="118">
        <v>936</v>
      </c>
      <c r="K411" s="117">
        <v>9</v>
      </c>
      <c r="L411" s="118">
        <v>936</v>
      </c>
    </row>
    <row r="412" spans="1:12" s="105" customFormat="1" ht="22.5" customHeight="1">
      <c r="A412" s="143">
        <v>356</v>
      </c>
      <c r="B412" s="117" t="s">
        <v>720</v>
      </c>
      <c r="C412" s="117"/>
      <c r="D412" s="117"/>
      <c r="E412" s="114" t="s">
        <v>823</v>
      </c>
      <c r="F412" s="114">
        <f t="shared" si="12"/>
        <v>75</v>
      </c>
      <c r="G412" s="117"/>
      <c r="H412" s="117"/>
      <c r="I412" s="117">
        <v>2</v>
      </c>
      <c r="J412" s="118">
        <v>150</v>
      </c>
      <c r="K412" s="117">
        <v>2</v>
      </c>
      <c r="L412" s="118">
        <v>150</v>
      </c>
    </row>
    <row r="413" spans="1:12" s="105" customFormat="1" ht="22.5" customHeight="1">
      <c r="A413" s="143">
        <v>357</v>
      </c>
      <c r="B413" s="117" t="s">
        <v>295</v>
      </c>
      <c r="C413" s="117"/>
      <c r="D413" s="117"/>
      <c r="E413" s="114" t="s">
        <v>823</v>
      </c>
      <c r="F413" s="114">
        <f t="shared" si="12"/>
        <v>5</v>
      </c>
      <c r="G413" s="117"/>
      <c r="H413" s="117"/>
      <c r="I413" s="117">
        <v>16</v>
      </c>
      <c r="J413" s="118">
        <v>80</v>
      </c>
      <c r="K413" s="117">
        <v>16</v>
      </c>
      <c r="L413" s="118">
        <v>80</v>
      </c>
    </row>
    <row r="414" spans="1:12" s="105" customFormat="1" ht="22.5" customHeight="1">
      <c r="A414" s="143">
        <v>358</v>
      </c>
      <c r="B414" s="117" t="s">
        <v>721</v>
      </c>
      <c r="C414" s="117"/>
      <c r="D414" s="117"/>
      <c r="E414" s="114" t="s">
        <v>823</v>
      </c>
      <c r="F414" s="114">
        <f t="shared" si="12"/>
        <v>110</v>
      </c>
      <c r="G414" s="117"/>
      <c r="H414" s="117"/>
      <c r="I414" s="117">
        <v>4</v>
      </c>
      <c r="J414" s="118">
        <v>440</v>
      </c>
      <c r="K414" s="117">
        <v>4</v>
      </c>
      <c r="L414" s="118">
        <v>440</v>
      </c>
    </row>
    <row r="415" spans="1:12" s="105" customFormat="1" ht="22.5" customHeight="1">
      <c r="A415" s="143">
        <v>359</v>
      </c>
      <c r="B415" s="117" t="s">
        <v>681</v>
      </c>
      <c r="C415" s="117"/>
      <c r="D415" s="117"/>
      <c r="E415" s="114" t="s">
        <v>823</v>
      </c>
      <c r="F415" s="114">
        <f t="shared" si="12"/>
        <v>6</v>
      </c>
      <c r="G415" s="117"/>
      <c r="H415" s="117"/>
      <c r="I415" s="117">
        <v>3</v>
      </c>
      <c r="J415" s="118">
        <v>18</v>
      </c>
      <c r="K415" s="117">
        <v>3</v>
      </c>
      <c r="L415" s="118">
        <v>18</v>
      </c>
    </row>
    <row r="416" spans="1:12" s="105" customFormat="1" ht="22.5" customHeight="1">
      <c r="A416" s="143">
        <v>360</v>
      </c>
      <c r="B416" s="117" t="s">
        <v>722</v>
      </c>
      <c r="C416" s="117"/>
      <c r="D416" s="117"/>
      <c r="E416" s="114" t="s">
        <v>823</v>
      </c>
      <c r="F416" s="114">
        <f t="shared" si="12"/>
        <v>75</v>
      </c>
      <c r="G416" s="117"/>
      <c r="H416" s="117"/>
      <c r="I416" s="117">
        <v>1</v>
      </c>
      <c r="J416" s="118">
        <v>75</v>
      </c>
      <c r="K416" s="117">
        <v>1</v>
      </c>
      <c r="L416" s="118">
        <v>75</v>
      </c>
    </row>
    <row r="417" spans="1:14" s="105" customFormat="1" ht="22.5" customHeight="1">
      <c r="A417" s="143">
        <v>361</v>
      </c>
      <c r="B417" s="117" t="s">
        <v>723</v>
      </c>
      <c r="C417" s="117"/>
      <c r="D417" s="117"/>
      <c r="E417" s="114" t="s">
        <v>823</v>
      </c>
      <c r="F417" s="114">
        <f t="shared" si="12"/>
        <v>6</v>
      </c>
      <c r="G417" s="117"/>
      <c r="H417" s="117"/>
      <c r="I417" s="117">
        <v>2</v>
      </c>
      <c r="J417" s="118">
        <v>12</v>
      </c>
      <c r="K417" s="117">
        <v>2</v>
      </c>
      <c r="L417" s="118">
        <v>12</v>
      </c>
      <c r="N417" s="133"/>
    </row>
    <row r="418" spans="1:14" s="105" customFormat="1" ht="22.5" customHeight="1">
      <c r="A418" s="143">
        <v>362</v>
      </c>
      <c r="B418" s="117" t="s">
        <v>724</v>
      </c>
      <c r="C418" s="117"/>
      <c r="D418" s="117"/>
      <c r="E418" s="114" t="s">
        <v>823</v>
      </c>
      <c r="F418" s="114">
        <f t="shared" si="12"/>
        <v>6</v>
      </c>
      <c r="G418" s="117"/>
      <c r="H418" s="117"/>
      <c r="I418" s="117">
        <v>4</v>
      </c>
      <c r="J418" s="118">
        <v>24</v>
      </c>
      <c r="K418" s="117">
        <v>4</v>
      </c>
      <c r="L418" s="118">
        <v>24</v>
      </c>
      <c r="N418" s="133"/>
    </row>
    <row r="419" spans="1:14" s="105" customFormat="1" ht="22.5" customHeight="1">
      <c r="A419" s="143">
        <v>363</v>
      </c>
      <c r="B419" s="117" t="s">
        <v>725</v>
      </c>
      <c r="C419" s="117"/>
      <c r="D419" s="117"/>
      <c r="E419" s="114" t="s">
        <v>823</v>
      </c>
      <c r="F419" s="114">
        <f t="shared" si="12"/>
        <v>9</v>
      </c>
      <c r="G419" s="117"/>
      <c r="H419" s="117"/>
      <c r="I419" s="117">
        <v>1</v>
      </c>
      <c r="J419" s="118">
        <v>9</v>
      </c>
      <c r="K419" s="117">
        <v>1</v>
      </c>
      <c r="L419" s="118">
        <v>9</v>
      </c>
      <c r="N419" s="133"/>
    </row>
    <row r="420" spans="1:14" s="105" customFormat="1" ht="22.5" customHeight="1">
      <c r="A420" s="143">
        <v>364</v>
      </c>
      <c r="B420" s="117" t="s">
        <v>726</v>
      </c>
      <c r="C420" s="117"/>
      <c r="D420" s="117"/>
      <c r="E420" s="114" t="s">
        <v>823</v>
      </c>
      <c r="F420" s="114">
        <f t="shared" si="12"/>
        <v>6</v>
      </c>
      <c r="G420" s="117"/>
      <c r="H420" s="117"/>
      <c r="I420" s="117">
        <v>2</v>
      </c>
      <c r="J420" s="118">
        <v>12</v>
      </c>
      <c r="K420" s="117">
        <v>2</v>
      </c>
      <c r="L420" s="118">
        <v>12</v>
      </c>
      <c r="N420" s="133"/>
    </row>
    <row r="421" spans="1:14" s="105" customFormat="1" ht="22.5" customHeight="1">
      <c r="A421" s="143">
        <v>365</v>
      </c>
      <c r="B421" s="117" t="s">
        <v>727</v>
      </c>
      <c r="C421" s="117"/>
      <c r="D421" s="117"/>
      <c r="E421" s="114" t="s">
        <v>823</v>
      </c>
      <c r="F421" s="114">
        <f t="shared" si="12"/>
        <v>53</v>
      </c>
      <c r="G421" s="117"/>
      <c r="H421" s="117"/>
      <c r="I421" s="117">
        <v>1</v>
      </c>
      <c r="J421" s="118">
        <v>53</v>
      </c>
      <c r="K421" s="117">
        <v>1</v>
      </c>
      <c r="L421" s="118">
        <v>53</v>
      </c>
      <c r="N421" s="133"/>
    </row>
    <row r="422" spans="1:14" s="105" customFormat="1" ht="22.5" customHeight="1">
      <c r="A422" s="143">
        <v>366</v>
      </c>
      <c r="B422" s="117" t="s">
        <v>728</v>
      </c>
      <c r="C422" s="117"/>
      <c r="D422" s="117"/>
      <c r="E422" s="114" t="s">
        <v>823</v>
      </c>
      <c r="F422" s="114">
        <f t="shared" si="12"/>
        <v>18</v>
      </c>
      <c r="G422" s="117"/>
      <c r="H422" s="117"/>
      <c r="I422" s="117">
        <v>1</v>
      </c>
      <c r="J422" s="118">
        <v>18</v>
      </c>
      <c r="K422" s="117">
        <v>1</v>
      </c>
      <c r="L422" s="118">
        <v>18</v>
      </c>
      <c r="N422" s="122"/>
    </row>
    <row r="423" spans="1:12" s="105" customFormat="1" ht="22.5" customHeight="1">
      <c r="A423" s="143">
        <v>367</v>
      </c>
      <c r="B423" s="117" t="s">
        <v>729</v>
      </c>
      <c r="C423" s="117"/>
      <c r="D423" s="117"/>
      <c r="E423" s="114" t="s">
        <v>823</v>
      </c>
      <c r="F423" s="114">
        <f t="shared" si="12"/>
        <v>21</v>
      </c>
      <c r="G423" s="117"/>
      <c r="H423" s="117"/>
      <c r="I423" s="117">
        <v>1</v>
      </c>
      <c r="J423" s="118">
        <v>21</v>
      </c>
      <c r="K423" s="117">
        <v>1</v>
      </c>
      <c r="L423" s="118">
        <v>21</v>
      </c>
    </row>
    <row r="424" spans="1:12" s="105" customFormat="1" ht="22.5" customHeight="1">
      <c r="A424" s="143">
        <v>368</v>
      </c>
      <c r="B424" s="117" t="s">
        <v>730</v>
      </c>
      <c r="C424" s="117"/>
      <c r="D424" s="117"/>
      <c r="E424" s="114" t="s">
        <v>823</v>
      </c>
      <c r="F424" s="114">
        <f t="shared" si="12"/>
        <v>8</v>
      </c>
      <c r="G424" s="117"/>
      <c r="H424" s="117"/>
      <c r="I424" s="117">
        <v>2</v>
      </c>
      <c r="J424" s="118">
        <v>16</v>
      </c>
      <c r="K424" s="117">
        <v>2</v>
      </c>
      <c r="L424" s="118">
        <v>16</v>
      </c>
    </row>
    <row r="425" spans="1:12" s="105" customFormat="1" ht="22.5" customHeight="1">
      <c r="A425" s="143">
        <v>369</v>
      </c>
      <c r="B425" s="117" t="s">
        <v>731</v>
      </c>
      <c r="C425" s="117"/>
      <c r="D425" s="117"/>
      <c r="E425" s="114" t="s">
        <v>823</v>
      </c>
      <c r="F425" s="114">
        <f t="shared" si="12"/>
        <v>7</v>
      </c>
      <c r="G425" s="117"/>
      <c r="H425" s="117"/>
      <c r="I425" s="117">
        <v>3</v>
      </c>
      <c r="J425" s="118">
        <v>21</v>
      </c>
      <c r="K425" s="117">
        <v>3</v>
      </c>
      <c r="L425" s="118">
        <v>21</v>
      </c>
    </row>
    <row r="426" spans="1:12" s="105" customFormat="1" ht="22.5" customHeight="1">
      <c r="A426" s="143">
        <v>370</v>
      </c>
      <c r="B426" s="117" t="s">
        <v>732</v>
      </c>
      <c r="C426" s="117"/>
      <c r="D426" s="117"/>
      <c r="E426" s="114" t="s">
        <v>823</v>
      </c>
      <c r="F426" s="114">
        <f t="shared" si="12"/>
        <v>63</v>
      </c>
      <c r="G426" s="117"/>
      <c r="H426" s="117"/>
      <c r="I426" s="117">
        <v>1</v>
      </c>
      <c r="J426" s="118">
        <v>63</v>
      </c>
      <c r="K426" s="117">
        <v>1</v>
      </c>
      <c r="L426" s="118">
        <v>63</v>
      </c>
    </row>
    <row r="427" spans="1:12" s="105" customFormat="1" ht="22.5" customHeight="1">
      <c r="A427" s="143">
        <v>371</v>
      </c>
      <c r="B427" s="117" t="s">
        <v>733</v>
      </c>
      <c r="C427" s="117"/>
      <c r="D427" s="117"/>
      <c r="E427" s="114" t="s">
        <v>823</v>
      </c>
      <c r="F427" s="114">
        <f t="shared" si="12"/>
        <v>26</v>
      </c>
      <c r="G427" s="117"/>
      <c r="H427" s="117"/>
      <c r="I427" s="117">
        <v>2</v>
      </c>
      <c r="J427" s="118">
        <v>52</v>
      </c>
      <c r="K427" s="117">
        <v>2</v>
      </c>
      <c r="L427" s="118">
        <v>52</v>
      </c>
    </row>
    <row r="428" spans="1:12" s="105" customFormat="1" ht="22.5" customHeight="1">
      <c r="A428" s="143">
        <v>372</v>
      </c>
      <c r="B428" s="117" t="s">
        <v>582</v>
      </c>
      <c r="C428" s="117"/>
      <c r="D428" s="117"/>
      <c r="E428" s="114" t="s">
        <v>823</v>
      </c>
      <c r="F428" s="114">
        <f t="shared" si="12"/>
        <v>63</v>
      </c>
      <c r="G428" s="117"/>
      <c r="H428" s="117"/>
      <c r="I428" s="117">
        <v>1</v>
      </c>
      <c r="J428" s="118">
        <v>63</v>
      </c>
      <c r="K428" s="117">
        <v>1</v>
      </c>
      <c r="L428" s="118">
        <v>63</v>
      </c>
    </row>
    <row r="429" spans="1:12" s="105" customFormat="1" ht="22.5" customHeight="1">
      <c r="A429" s="143">
        <v>373</v>
      </c>
      <c r="B429" s="117" t="s">
        <v>734</v>
      </c>
      <c r="C429" s="117"/>
      <c r="D429" s="117"/>
      <c r="E429" s="114" t="s">
        <v>823</v>
      </c>
      <c r="F429" s="114">
        <f t="shared" si="12"/>
        <v>32</v>
      </c>
      <c r="G429" s="117"/>
      <c r="H429" s="117"/>
      <c r="I429" s="117">
        <v>9</v>
      </c>
      <c r="J429" s="118">
        <v>288</v>
      </c>
      <c r="K429" s="117">
        <v>9</v>
      </c>
      <c r="L429" s="118">
        <v>288</v>
      </c>
    </row>
    <row r="430" spans="1:12" s="105" customFormat="1" ht="22.5" customHeight="1">
      <c r="A430" s="143">
        <v>374</v>
      </c>
      <c r="B430" s="117" t="s">
        <v>735</v>
      </c>
      <c r="C430" s="117"/>
      <c r="D430" s="117"/>
      <c r="E430" s="114" t="s">
        <v>823</v>
      </c>
      <c r="F430" s="114">
        <f t="shared" si="12"/>
        <v>4</v>
      </c>
      <c r="G430" s="117"/>
      <c r="H430" s="117"/>
      <c r="I430" s="117">
        <v>15</v>
      </c>
      <c r="J430" s="118">
        <v>60</v>
      </c>
      <c r="K430" s="117">
        <v>15</v>
      </c>
      <c r="L430" s="118">
        <v>60</v>
      </c>
    </row>
    <row r="431" spans="1:12" s="105" customFormat="1" ht="22.5" customHeight="1" thickBot="1">
      <c r="A431" s="119"/>
      <c r="B431" s="120" t="s">
        <v>208</v>
      </c>
      <c r="C431" s="119"/>
      <c r="D431" s="119"/>
      <c r="E431" s="147"/>
      <c r="F431" s="119"/>
      <c r="G431" s="119"/>
      <c r="H431" s="119"/>
      <c r="I431" s="119">
        <f>SUM(I401:I430)</f>
        <v>92</v>
      </c>
      <c r="J431" s="121">
        <f>SUM(J401:J430)</f>
        <v>2993</v>
      </c>
      <c r="K431" s="119">
        <f>SUM(K401:K430)</f>
        <v>92</v>
      </c>
      <c r="L431" s="121">
        <f>SUM(L401:L430)</f>
        <v>2993</v>
      </c>
    </row>
    <row r="432" spans="1:12" s="105" customFormat="1" ht="22.5" customHeight="1" thickBot="1">
      <c r="A432" s="124"/>
      <c r="B432" s="125">
        <v>2</v>
      </c>
      <c r="C432" s="125">
        <v>3</v>
      </c>
      <c r="D432" s="125">
        <v>4</v>
      </c>
      <c r="E432" s="125">
        <v>5</v>
      </c>
      <c r="F432" s="125">
        <v>6</v>
      </c>
      <c r="G432" s="125">
        <v>7</v>
      </c>
      <c r="H432" s="125">
        <v>8</v>
      </c>
      <c r="I432" s="125">
        <v>9</v>
      </c>
      <c r="J432" s="125">
        <v>10</v>
      </c>
      <c r="K432" s="125">
        <v>11</v>
      </c>
      <c r="L432" s="125">
        <v>12</v>
      </c>
    </row>
    <row r="433" spans="1:12" s="105" customFormat="1" ht="22.5" customHeight="1">
      <c r="A433" s="117">
        <v>375</v>
      </c>
      <c r="B433" s="117" t="s">
        <v>736</v>
      </c>
      <c r="C433" s="117"/>
      <c r="D433" s="117"/>
      <c r="E433" s="114" t="s">
        <v>823</v>
      </c>
      <c r="F433" s="114">
        <f aca="true" t="shared" si="13" ref="F433:F461">J433/I433</f>
        <v>81</v>
      </c>
      <c r="G433" s="117"/>
      <c r="H433" s="117"/>
      <c r="I433" s="117">
        <v>1</v>
      </c>
      <c r="J433" s="118">
        <v>81</v>
      </c>
      <c r="K433" s="117">
        <v>1</v>
      </c>
      <c r="L433" s="118">
        <v>81</v>
      </c>
    </row>
    <row r="434" spans="1:12" s="105" customFormat="1" ht="22.5" customHeight="1">
      <c r="A434" s="117">
        <v>376</v>
      </c>
      <c r="B434" s="117" t="s">
        <v>214</v>
      </c>
      <c r="C434" s="117"/>
      <c r="D434" s="117"/>
      <c r="E434" s="114" t="s">
        <v>823</v>
      </c>
      <c r="F434" s="114">
        <f t="shared" si="13"/>
        <v>27</v>
      </c>
      <c r="G434" s="117"/>
      <c r="H434" s="117"/>
      <c r="I434" s="117">
        <v>2</v>
      </c>
      <c r="J434" s="118">
        <v>54</v>
      </c>
      <c r="K434" s="117">
        <v>2</v>
      </c>
      <c r="L434" s="118">
        <v>54</v>
      </c>
    </row>
    <row r="435" spans="1:14" s="105" customFormat="1" ht="22.5" customHeight="1">
      <c r="A435" s="117">
        <v>377</v>
      </c>
      <c r="B435" s="117" t="s">
        <v>737</v>
      </c>
      <c r="C435" s="117"/>
      <c r="D435" s="117"/>
      <c r="E435" s="114" t="s">
        <v>823</v>
      </c>
      <c r="F435" s="114">
        <f t="shared" si="13"/>
        <v>10</v>
      </c>
      <c r="G435" s="117"/>
      <c r="H435" s="117"/>
      <c r="I435" s="117">
        <v>4</v>
      </c>
      <c r="J435" s="118">
        <v>40</v>
      </c>
      <c r="K435" s="117">
        <v>4</v>
      </c>
      <c r="L435" s="118">
        <v>40</v>
      </c>
      <c r="N435" s="133"/>
    </row>
    <row r="436" spans="1:14" s="105" customFormat="1" ht="22.5" customHeight="1">
      <c r="A436" s="117">
        <v>378</v>
      </c>
      <c r="B436" s="117" t="s">
        <v>224</v>
      </c>
      <c r="C436" s="117"/>
      <c r="D436" s="117"/>
      <c r="E436" s="114" t="s">
        <v>823</v>
      </c>
      <c r="F436" s="114">
        <f t="shared" si="13"/>
        <v>14</v>
      </c>
      <c r="G436" s="117"/>
      <c r="H436" s="117"/>
      <c r="I436" s="117">
        <v>1</v>
      </c>
      <c r="J436" s="118">
        <v>14</v>
      </c>
      <c r="K436" s="117">
        <v>1</v>
      </c>
      <c r="L436" s="118">
        <v>14</v>
      </c>
      <c r="N436" s="133"/>
    </row>
    <row r="437" spans="1:14" s="105" customFormat="1" ht="22.5" customHeight="1">
      <c r="A437" s="117">
        <v>379</v>
      </c>
      <c r="B437" s="117" t="s">
        <v>738</v>
      </c>
      <c r="C437" s="117"/>
      <c r="D437" s="117"/>
      <c r="E437" s="114" t="s">
        <v>823</v>
      </c>
      <c r="F437" s="114">
        <f t="shared" si="13"/>
        <v>65</v>
      </c>
      <c r="G437" s="117"/>
      <c r="H437" s="117"/>
      <c r="I437" s="117">
        <v>3</v>
      </c>
      <c r="J437" s="118">
        <v>195</v>
      </c>
      <c r="K437" s="117">
        <v>3</v>
      </c>
      <c r="L437" s="118">
        <v>195</v>
      </c>
      <c r="N437" s="122"/>
    </row>
    <row r="438" spans="1:12" s="105" customFormat="1" ht="22.5" customHeight="1">
      <c r="A438" s="117">
        <v>380</v>
      </c>
      <c r="B438" s="117" t="s">
        <v>738</v>
      </c>
      <c r="C438" s="117"/>
      <c r="D438" s="117"/>
      <c r="E438" s="114" t="s">
        <v>823</v>
      </c>
      <c r="F438" s="114">
        <f t="shared" si="13"/>
        <v>120</v>
      </c>
      <c r="G438" s="117"/>
      <c r="H438" s="117"/>
      <c r="I438" s="117">
        <v>3</v>
      </c>
      <c r="J438" s="118">
        <v>360</v>
      </c>
      <c r="K438" s="117">
        <v>3</v>
      </c>
      <c r="L438" s="118">
        <v>360</v>
      </c>
    </row>
    <row r="439" spans="1:12" s="105" customFormat="1" ht="22.5" customHeight="1">
      <c r="A439" s="117">
        <v>381</v>
      </c>
      <c r="B439" s="117" t="s">
        <v>739</v>
      </c>
      <c r="C439" s="117"/>
      <c r="D439" s="117"/>
      <c r="E439" s="114" t="s">
        <v>823</v>
      </c>
      <c r="F439" s="114">
        <f t="shared" si="13"/>
        <v>55</v>
      </c>
      <c r="G439" s="117"/>
      <c r="H439" s="117"/>
      <c r="I439" s="117">
        <v>4</v>
      </c>
      <c r="J439" s="118">
        <v>220</v>
      </c>
      <c r="K439" s="117">
        <v>4</v>
      </c>
      <c r="L439" s="118">
        <v>220</v>
      </c>
    </row>
    <row r="440" spans="1:15" s="105" customFormat="1" ht="22.5" customHeight="1">
      <c r="A440" s="117">
        <v>382</v>
      </c>
      <c r="B440" s="117" t="s">
        <v>740</v>
      </c>
      <c r="C440" s="117"/>
      <c r="D440" s="117"/>
      <c r="E440" s="114" t="s">
        <v>823</v>
      </c>
      <c r="F440" s="114">
        <f t="shared" si="13"/>
        <v>19</v>
      </c>
      <c r="G440" s="117"/>
      <c r="H440" s="117"/>
      <c r="I440" s="117">
        <v>1</v>
      </c>
      <c r="J440" s="118">
        <v>19</v>
      </c>
      <c r="K440" s="117">
        <v>1</v>
      </c>
      <c r="L440" s="118">
        <v>19</v>
      </c>
      <c r="O440" s="111"/>
    </row>
    <row r="441" spans="1:15" s="105" customFormat="1" ht="22.5" customHeight="1">
      <c r="A441" s="117">
        <v>383</v>
      </c>
      <c r="B441" s="117" t="s">
        <v>741</v>
      </c>
      <c r="C441" s="117"/>
      <c r="D441" s="117"/>
      <c r="E441" s="114" t="s">
        <v>823</v>
      </c>
      <c r="F441" s="114">
        <f t="shared" si="13"/>
        <v>56</v>
      </c>
      <c r="G441" s="117"/>
      <c r="H441" s="117"/>
      <c r="I441" s="117">
        <v>1</v>
      </c>
      <c r="J441" s="118">
        <v>56</v>
      </c>
      <c r="K441" s="117">
        <v>1</v>
      </c>
      <c r="L441" s="118">
        <v>56</v>
      </c>
      <c r="O441" s="111"/>
    </row>
    <row r="442" spans="1:15" s="105" customFormat="1" ht="22.5" customHeight="1">
      <c r="A442" s="117">
        <v>384</v>
      </c>
      <c r="B442" s="117" t="s">
        <v>742</v>
      </c>
      <c r="C442" s="117"/>
      <c r="D442" s="117"/>
      <c r="E442" s="114" t="s">
        <v>823</v>
      </c>
      <c r="F442" s="114">
        <f t="shared" si="13"/>
        <v>50</v>
      </c>
      <c r="G442" s="117"/>
      <c r="H442" s="117"/>
      <c r="I442" s="117">
        <v>1</v>
      </c>
      <c r="J442" s="118">
        <v>50</v>
      </c>
      <c r="K442" s="117">
        <v>1</v>
      </c>
      <c r="L442" s="118">
        <v>50</v>
      </c>
      <c r="O442" s="123"/>
    </row>
    <row r="443" spans="1:12" s="105" customFormat="1" ht="22.5" customHeight="1">
      <c r="A443" s="117">
        <v>385</v>
      </c>
      <c r="B443" s="117" t="s">
        <v>743</v>
      </c>
      <c r="C443" s="117"/>
      <c r="D443" s="117"/>
      <c r="E443" s="114" t="s">
        <v>823</v>
      </c>
      <c r="F443" s="114">
        <f t="shared" si="13"/>
        <v>260</v>
      </c>
      <c r="G443" s="117"/>
      <c r="H443" s="117"/>
      <c r="I443" s="117">
        <v>1</v>
      </c>
      <c r="J443" s="118">
        <v>260</v>
      </c>
      <c r="K443" s="117">
        <v>1</v>
      </c>
      <c r="L443" s="118">
        <v>260</v>
      </c>
    </row>
    <row r="444" spans="1:12" s="105" customFormat="1" ht="22.5" customHeight="1">
      <c r="A444" s="117">
        <v>386</v>
      </c>
      <c r="B444" s="117" t="s">
        <v>221</v>
      </c>
      <c r="C444" s="117"/>
      <c r="D444" s="117"/>
      <c r="E444" s="114" t="s">
        <v>823</v>
      </c>
      <c r="F444" s="114">
        <f t="shared" si="13"/>
        <v>9</v>
      </c>
      <c r="G444" s="117"/>
      <c r="H444" s="117"/>
      <c r="I444" s="117">
        <v>1</v>
      </c>
      <c r="J444" s="118">
        <v>9</v>
      </c>
      <c r="K444" s="117">
        <v>1</v>
      </c>
      <c r="L444" s="118">
        <v>9</v>
      </c>
    </row>
    <row r="445" spans="1:12" s="105" customFormat="1" ht="22.5" customHeight="1">
      <c r="A445" s="117">
        <v>387</v>
      </c>
      <c r="B445" s="117" t="s">
        <v>529</v>
      </c>
      <c r="C445" s="117"/>
      <c r="D445" s="117"/>
      <c r="E445" s="114" t="s">
        <v>823</v>
      </c>
      <c r="F445" s="114">
        <f t="shared" si="13"/>
        <v>121</v>
      </c>
      <c r="G445" s="117"/>
      <c r="H445" s="117"/>
      <c r="I445" s="117">
        <v>1</v>
      </c>
      <c r="J445" s="118">
        <v>121</v>
      </c>
      <c r="K445" s="117">
        <v>1</v>
      </c>
      <c r="L445" s="118">
        <v>121</v>
      </c>
    </row>
    <row r="446" spans="1:12" s="105" customFormat="1" ht="22.5" customHeight="1">
      <c r="A446" s="117">
        <v>388</v>
      </c>
      <c r="B446" s="117" t="s">
        <v>744</v>
      </c>
      <c r="C446" s="117"/>
      <c r="D446" s="117"/>
      <c r="E446" s="114" t="s">
        <v>823</v>
      </c>
      <c r="F446" s="114">
        <f t="shared" si="13"/>
        <v>16</v>
      </c>
      <c r="G446" s="117"/>
      <c r="H446" s="117"/>
      <c r="I446" s="117">
        <v>3</v>
      </c>
      <c r="J446" s="118">
        <v>48</v>
      </c>
      <c r="K446" s="117">
        <v>3</v>
      </c>
      <c r="L446" s="118">
        <v>48</v>
      </c>
    </row>
    <row r="447" spans="1:12" s="105" customFormat="1" ht="22.5" customHeight="1">
      <c r="A447" s="117">
        <v>389</v>
      </c>
      <c r="B447" s="117" t="s">
        <v>745</v>
      </c>
      <c r="C447" s="117"/>
      <c r="D447" s="117"/>
      <c r="E447" s="114" t="s">
        <v>823</v>
      </c>
      <c r="F447" s="114">
        <f t="shared" si="13"/>
        <v>2</v>
      </c>
      <c r="G447" s="117"/>
      <c r="H447" s="117"/>
      <c r="I447" s="117">
        <v>2</v>
      </c>
      <c r="J447" s="118">
        <v>4</v>
      </c>
      <c r="K447" s="117">
        <v>2</v>
      </c>
      <c r="L447" s="118">
        <v>4</v>
      </c>
    </row>
    <row r="448" spans="1:12" s="105" customFormat="1" ht="22.5" customHeight="1">
      <c r="A448" s="117">
        <v>390</v>
      </c>
      <c r="B448" s="117" t="s">
        <v>746</v>
      </c>
      <c r="C448" s="117"/>
      <c r="D448" s="117"/>
      <c r="E448" s="114" t="s">
        <v>823</v>
      </c>
      <c r="F448" s="114">
        <f t="shared" si="13"/>
        <v>2</v>
      </c>
      <c r="G448" s="117"/>
      <c r="H448" s="117"/>
      <c r="I448" s="117">
        <v>3</v>
      </c>
      <c r="J448" s="118">
        <v>6</v>
      </c>
      <c r="K448" s="117">
        <v>3</v>
      </c>
      <c r="L448" s="118">
        <v>6</v>
      </c>
    </row>
    <row r="449" spans="1:12" s="105" customFormat="1" ht="22.5" customHeight="1">
      <c r="A449" s="117">
        <v>391</v>
      </c>
      <c r="B449" s="117" t="s">
        <v>716</v>
      </c>
      <c r="C449" s="117"/>
      <c r="D449" s="117"/>
      <c r="E449" s="114" t="s">
        <v>823</v>
      </c>
      <c r="F449" s="114">
        <f t="shared" si="13"/>
        <v>56</v>
      </c>
      <c r="G449" s="117"/>
      <c r="H449" s="117"/>
      <c r="I449" s="117">
        <v>1</v>
      </c>
      <c r="J449" s="118">
        <v>56</v>
      </c>
      <c r="K449" s="117">
        <v>1</v>
      </c>
      <c r="L449" s="118">
        <v>56</v>
      </c>
    </row>
    <row r="450" spans="1:12" s="105" customFormat="1" ht="22.5" customHeight="1">
      <c r="A450" s="117">
        <v>392</v>
      </c>
      <c r="B450" s="117" t="s">
        <v>747</v>
      </c>
      <c r="C450" s="117"/>
      <c r="D450" s="117"/>
      <c r="E450" s="114" t="s">
        <v>823</v>
      </c>
      <c r="F450" s="114">
        <f t="shared" si="13"/>
        <v>80</v>
      </c>
      <c r="G450" s="117"/>
      <c r="H450" s="117"/>
      <c r="I450" s="117">
        <v>1</v>
      </c>
      <c r="J450" s="118">
        <v>80</v>
      </c>
      <c r="K450" s="117">
        <v>1</v>
      </c>
      <c r="L450" s="118">
        <v>80</v>
      </c>
    </row>
    <row r="451" spans="1:12" s="105" customFormat="1" ht="22.5" customHeight="1">
      <c r="A451" s="117">
        <v>393</v>
      </c>
      <c r="B451" s="117" t="s">
        <v>207</v>
      </c>
      <c r="C451" s="117"/>
      <c r="D451" s="117"/>
      <c r="E451" s="114" t="s">
        <v>823</v>
      </c>
      <c r="F451" s="114">
        <f t="shared" si="13"/>
        <v>6</v>
      </c>
      <c r="G451" s="117"/>
      <c r="H451" s="117"/>
      <c r="I451" s="117">
        <v>1</v>
      </c>
      <c r="J451" s="118">
        <v>6</v>
      </c>
      <c r="K451" s="117">
        <v>1</v>
      </c>
      <c r="L451" s="118">
        <v>6</v>
      </c>
    </row>
    <row r="452" spans="1:12" s="105" customFormat="1" ht="22.5" customHeight="1">
      <c r="A452" s="117">
        <v>394</v>
      </c>
      <c r="B452" s="117" t="s">
        <v>748</v>
      </c>
      <c r="C452" s="117"/>
      <c r="D452" s="117"/>
      <c r="E452" s="114" t="s">
        <v>823</v>
      </c>
      <c r="F452" s="114">
        <f t="shared" si="13"/>
        <v>6</v>
      </c>
      <c r="G452" s="117"/>
      <c r="H452" s="117"/>
      <c r="I452" s="117">
        <v>1</v>
      </c>
      <c r="J452" s="118">
        <v>6</v>
      </c>
      <c r="K452" s="117">
        <v>1</v>
      </c>
      <c r="L452" s="118">
        <v>6</v>
      </c>
    </row>
    <row r="453" spans="1:12" s="105" customFormat="1" ht="22.5" customHeight="1">
      <c r="A453" s="117">
        <v>395</v>
      </c>
      <c r="B453" s="117" t="s">
        <v>749</v>
      </c>
      <c r="C453" s="117"/>
      <c r="D453" s="117"/>
      <c r="E453" s="114" t="s">
        <v>823</v>
      </c>
      <c r="F453" s="114">
        <f t="shared" si="13"/>
        <v>10</v>
      </c>
      <c r="G453" s="117"/>
      <c r="H453" s="117"/>
      <c r="I453" s="117">
        <v>1</v>
      </c>
      <c r="J453" s="118">
        <v>10</v>
      </c>
      <c r="K453" s="117">
        <v>1</v>
      </c>
      <c r="L453" s="118">
        <v>10</v>
      </c>
    </row>
    <row r="454" spans="1:12" s="105" customFormat="1" ht="22.5" customHeight="1">
      <c r="A454" s="117">
        <v>396</v>
      </c>
      <c r="B454" s="117" t="s">
        <v>750</v>
      </c>
      <c r="C454" s="117"/>
      <c r="D454" s="117"/>
      <c r="E454" s="114" t="s">
        <v>823</v>
      </c>
      <c r="F454" s="114">
        <f t="shared" si="13"/>
        <v>3</v>
      </c>
      <c r="G454" s="117"/>
      <c r="H454" s="117"/>
      <c r="I454" s="117">
        <v>1</v>
      </c>
      <c r="J454" s="118">
        <v>3</v>
      </c>
      <c r="K454" s="117">
        <v>1</v>
      </c>
      <c r="L454" s="118">
        <v>3</v>
      </c>
    </row>
    <row r="455" spans="1:12" s="105" customFormat="1" ht="22.5" customHeight="1">
      <c r="A455" s="117">
        <v>397</v>
      </c>
      <c r="B455" s="117" t="s">
        <v>751</v>
      </c>
      <c r="C455" s="117"/>
      <c r="D455" s="117"/>
      <c r="E455" s="114" t="s">
        <v>823</v>
      </c>
      <c r="F455" s="114">
        <f t="shared" si="13"/>
        <v>8</v>
      </c>
      <c r="G455" s="117"/>
      <c r="H455" s="117"/>
      <c r="I455" s="117">
        <v>2</v>
      </c>
      <c r="J455" s="118">
        <v>16</v>
      </c>
      <c r="K455" s="117">
        <v>2</v>
      </c>
      <c r="L455" s="118">
        <v>16</v>
      </c>
    </row>
    <row r="456" spans="1:12" s="105" customFormat="1" ht="22.5" customHeight="1">
      <c r="A456" s="117">
        <v>398</v>
      </c>
      <c r="B456" s="117" t="s">
        <v>449</v>
      </c>
      <c r="C456" s="117"/>
      <c r="D456" s="117"/>
      <c r="E456" s="114" t="s">
        <v>823</v>
      </c>
      <c r="F456" s="114">
        <f t="shared" si="13"/>
        <v>2</v>
      </c>
      <c r="G456" s="117"/>
      <c r="H456" s="117"/>
      <c r="I456" s="117">
        <v>9</v>
      </c>
      <c r="J456" s="118">
        <v>18</v>
      </c>
      <c r="K456" s="117">
        <v>9</v>
      </c>
      <c r="L456" s="118">
        <v>18</v>
      </c>
    </row>
    <row r="457" spans="1:12" s="105" customFormat="1" ht="22.5" customHeight="1">
      <c r="A457" s="117">
        <v>399</v>
      </c>
      <c r="B457" s="117" t="s">
        <v>752</v>
      </c>
      <c r="C457" s="117"/>
      <c r="D457" s="117"/>
      <c r="E457" s="114" t="s">
        <v>823</v>
      </c>
      <c r="F457" s="114">
        <f t="shared" si="13"/>
        <v>3</v>
      </c>
      <c r="G457" s="117"/>
      <c r="H457" s="117"/>
      <c r="I457" s="117">
        <v>1</v>
      </c>
      <c r="J457" s="118">
        <v>3</v>
      </c>
      <c r="K457" s="117">
        <v>1</v>
      </c>
      <c r="L457" s="118">
        <v>3</v>
      </c>
    </row>
    <row r="458" spans="1:12" s="105" customFormat="1" ht="22.5" customHeight="1">
      <c r="A458" s="117">
        <v>400</v>
      </c>
      <c r="B458" s="117" t="s">
        <v>753</v>
      </c>
      <c r="C458" s="117"/>
      <c r="D458" s="117"/>
      <c r="E458" s="114" t="s">
        <v>823</v>
      </c>
      <c r="F458" s="114">
        <f t="shared" si="13"/>
        <v>3</v>
      </c>
      <c r="G458" s="117"/>
      <c r="H458" s="117"/>
      <c r="I458" s="117">
        <v>1</v>
      </c>
      <c r="J458" s="118">
        <v>3</v>
      </c>
      <c r="K458" s="117">
        <v>1</v>
      </c>
      <c r="L458" s="118">
        <v>3</v>
      </c>
    </row>
    <row r="459" spans="1:12" s="105" customFormat="1" ht="22.5" customHeight="1">
      <c r="A459" s="117">
        <v>401</v>
      </c>
      <c r="B459" s="117" t="s">
        <v>466</v>
      </c>
      <c r="C459" s="117"/>
      <c r="D459" s="117"/>
      <c r="E459" s="114" t="s">
        <v>823</v>
      </c>
      <c r="F459" s="114">
        <f t="shared" si="13"/>
        <v>10</v>
      </c>
      <c r="G459" s="117"/>
      <c r="H459" s="117"/>
      <c r="I459" s="117">
        <v>3</v>
      </c>
      <c r="J459" s="118">
        <v>30</v>
      </c>
      <c r="K459" s="117">
        <v>3</v>
      </c>
      <c r="L459" s="118">
        <v>30</v>
      </c>
    </row>
    <row r="460" spans="1:12" s="105" customFormat="1" ht="22.5" customHeight="1">
      <c r="A460" s="117">
        <v>402</v>
      </c>
      <c r="B460" s="117" t="s">
        <v>754</v>
      </c>
      <c r="C460" s="117"/>
      <c r="D460" s="117"/>
      <c r="E460" s="114" t="s">
        <v>823</v>
      </c>
      <c r="F460" s="114">
        <f t="shared" si="13"/>
        <v>3</v>
      </c>
      <c r="G460" s="117"/>
      <c r="H460" s="117"/>
      <c r="I460" s="117">
        <v>2</v>
      </c>
      <c r="J460" s="118">
        <v>6</v>
      </c>
      <c r="K460" s="117">
        <v>2</v>
      </c>
      <c r="L460" s="118">
        <v>6</v>
      </c>
    </row>
    <row r="461" spans="1:12" s="105" customFormat="1" ht="22.5" customHeight="1">
      <c r="A461" s="117">
        <v>403</v>
      </c>
      <c r="B461" s="117" t="s">
        <v>755</v>
      </c>
      <c r="C461" s="117"/>
      <c r="D461" s="117"/>
      <c r="E461" s="114" t="s">
        <v>823</v>
      </c>
      <c r="F461" s="114">
        <f t="shared" si="13"/>
        <v>3</v>
      </c>
      <c r="G461" s="117"/>
      <c r="H461" s="117"/>
      <c r="I461" s="117">
        <v>1</v>
      </c>
      <c r="J461" s="118">
        <v>3</v>
      </c>
      <c r="K461" s="117">
        <v>1</v>
      </c>
      <c r="L461" s="118">
        <v>3</v>
      </c>
    </row>
    <row r="462" spans="1:12" s="105" customFormat="1" ht="22.5" customHeight="1" thickBot="1">
      <c r="A462" s="119"/>
      <c r="B462" s="120" t="s">
        <v>208</v>
      </c>
      <c r="C462" s="119"/>
      <c r="D462" s="119"/>
      <c r="E462" s="119"/>
      <c r="F462" s="119"/>
      <c r="G462" s="119"/>
      <c r="H462" s="119"/>
      <c r="I462" s="119">
        <f>SUM(I433:I461)</f>
        <v>57</v>
      </c>
      <c r="J462" s="121">
        <f>SUM(J433:J461)</f>
        <v>1777</v>
      </c>
      <c r="K462" s="119">
        <f>SUM(K433:K461)</f>
        <v>57</v>
      </c>
      <c r="L462" s="121">
        <f>SUM(L433:L461)</f>
        <v>1777</v>
      </c>
    </row>
    <row r="463" spans="1:12" s="105" customFormat="1" ht="22.5" customHeight="1" thickBot="1">
      <c r="A463" s="124"/>
      <c r="B463" s="125">
        <v>2</v>
      </c>
      <c r="C463" s="125">
        <v>3</v>
      </c>
      <c r="D463" s="125">
        <v>4</v>
      </c>
      <c r="E463" s="125">
        <v>5</v>
      </c>
      <c r="F463" s="125">
        <v>6</v>
      </c>
      <c r="G463" s="125">
        <v>7</v>
      </c>
      <c r="H463" s="125">
        <v>8</v>
      </c>
      <c r="I463" s="125">
        <v>9</v>
      </c>
      <c r="J463" s="125">
        <v>10</v>
      </c>
      <c r="K463" s="125">
        <v>11</v>
      </c>
      <c r="L463" s="125">
        <v>12</v>
      </c>
    </row>
    <row r="464" spans="1:12" s="105" customFormat="1" ht="22.5" customHeight="1">
      <c r="A464" s="117">
        <v>404</v>
      </c>
      <c r="B464" s="117" t="s">
        <v>457</v>
      </c>
      <c r="C464" s="117"/>
      <c r="D464" s="117"/>
      <c r="E464" s="114" t="s">
        <v>823</v>
      </c>
      <c r="F464" s="114">
        <f aca="true" t="shared" si="14" ref="F464:F492">J464/I464</f>
        <v>3</v>
      </c>
      <c r="G464" s="117"/>
      <c r="H464" s="117"/>
      <c r="I464" s="117">
        <v>1</v>
      </c>
      <c r="J464" s="118">
        <v>3</v>
      </c>
      <c r="K464" s="117">
        <v>1</v>
      </c>
      <c r="L464" s="118">
        <v>3</v>
      </c>
    </row>
    <row r="465" spans="1:12" s="105" customFormat="1" ht="22.5" customHeight="1">
      <c r="A465" s="117">
        <v>405</v>
      </c>
      <c r="B465" s="117" t="s">
        <v>460</v>
      </c>
      <c r="C465" s="117"/>
      <c r="D465" s="117"/>
      <c r="E465" s="114" t="s">
        <v>823</v>
      </c>
      <c r="F465" s="114">
        <f t="shared" si="14"/>
        <v>4</v>
      </c>
      <c r="G465" s="117"/>
      <c r="H465" s="117"/>
      <c r="I465" s="117">
        <v>1</v>
      </c>
      <c r="J465" s="118">
        <v>4</v>
      </c>
      <c r="K465" s="117">
        <v>1</v>
      </c>
      <c r="L465" s="118">
        <v>4</v>
      </c>
    </row>
    <row r="466" spans="1:12" s="105" customFormat="1" ht="22.5" customHeight="1">
      <c r="A466" s="117">
        <v>406</v>
      </c>
      <c r="B466" s="117" t="s">
        <v>459</v>
      </c>
      <c r="C466" s="117"/>
      <c r="D466" s="117"/>
      <c r="E466" s="114" t="s">
        <v>823</v>
      </c>
      <c r="F466" s="114">
        <f t="shared" si="14"/>
        <v>6</v>
      </c>
      <c r="G466" s="117"/>
      <c r="H466" s="117"/>
      <c r="I466" s="117">
        <v>1</v>
      </c>
      <c r="J466" s="118">
        <v>6</v>
      </c>
      <c r="K466" s="117">
        <v>1</v>
      </c>
      <c r="L466" s="118">
        <v>6</v>
      </c>
    </row>
    <row r="467" spans="1:12" s="105" customFormat="1" ht="22.5" customHeight="1">
      <c r="A467" s="117">
        <v>407</v>
      </c>
      <c r="B467" s="117" t="s">
        <v>215</v>
      </c>
      <c r="C467" s="117"/>
      <c r="D467" s="117"/>
      <c r="E467" s="114" t="s">
        <v>823</v>
      </c>
      <c r="F467" s="114">
        <f t="shared" si="14"/>
        <v>17</v>
      </c>
      <c r="G467" s="117"/>
      <c r="H467" s="117"/>
      <c r="I467" s="117">
        <v>1</v>
      </c>
      <c r="J467" s="118">
        <v>17</v>
      </c>
      <c r="K467" s="117">
        <v>1</v>
      </c>
      <c r="L467" s="118">
        <v>17</v>
      </c>
    </row>
    <row r="468" spans="1:15" s="105" customFormat="1" ht="22.5" customHeight="1">
      <c r="A468" s="117">
        <v>408</v>
      </c>
      <c r="B468" s="117" t="s">
        <v>756</v>
      </c>
      <c r="C468" s="117"/>
      <c r="D468" s="117"/>
      <c r="E468" s="114" t="s">
        <v>823</v>
      </c>
      <c r="F468" s="114">
        <f t="shared" si="14"/>
        <v>15</v>
      </c>
      <c r="G468" s="117"/>
      <c r="H468" s="117"/>
      <c r="I468" s="117">
        <v>1</v>
      </c>
      <c r="J468" s="118">
        <v>15</v>
      </c>
      <c r="K468" s="117">
        <v>1</v>
      </c>
      <c r="L468" s="118">
        <v>15</v>
      </c>
      <c r="O468" s="111"/>
    </row>
    <row r="469" spans="1:15" s="105" customFormat="1" ht="22.5" customHeight="1">
      <c r="A469" s="117">
        <v>409</v>
      </c>
      <c r="B469" s="117" t="s">
        <v>757</v>
      </c>
      <c r="C469" s="117"/>
      <c r="D469" s="117"/>
      <c r="E469" s="114" t="s">
        <v>823</v>
      </c>
      <c r="F469" s="114">
        <f t="shared" si="14"/>
        <v>3</v>
      </c>
      <c r="G469" s="117"/>
      <c r="H469" s="117"/>
      <c r="I469" s="117">
        <v>1</v>
      </c>
      <c r="J469" s="118">
        <v>3</v>
      </c>
      <c r="K469" s="117">
        <v>1</v>
      </c>
      <c r="L469" s="118">
        <v>3</v>
      </c>
      <c r="O469" s="111"/>
    </row>
    <row r="470" spans="1:15" s="105" customFormat="1" ht="22.5" customHeight="1">
      <c r="A470" s="117">
        <v>410</v>
      </c>
      <c r="B470" s="117" t="s">
        <v>758</v>
      </c>
      <c r="C470" s="117"/>
      <c r="D470" s="117"/>
      <c r="E470" s="114" t="s">
        <v>823</v>
      </c>
      <c r="F470" s="114">
        <f t="shared" si="14"/>
        <v>30</v>
      </c>
      <c r="G470" s="117"/>
      <c r="H470" s="117"/>
      <c r="I470" s="117">
        <v>1</v>
      </c>
      <c r="J470" s="118">
        <v>30</v>
      </c>
      <c r="K470" s="117">
        <v>1</v>
      </c>
      <c r="L470" s="118">
        <v>30</v>
      </c>
      <c r="O470" s="123"/>
    </row>
    <row r="471" spans="1:12" s="105" customFormat="1" ht="22.5" customHeight="1">
      <c r="A471" s="117">
        <v>411</v>
      </c>
      <c r="B471" s="117" t="s">
        <v>759</v>
      </c>
      <c r="C471" s="117"/>
      <c r="D471" s="117"/>
      <c r="E471" s="114" t="s">
        <v>823</v>
      </c>
      <c r="F471" s="114">
        <f t="shared" si="14"/>
        <v>3</v>
      </c>
      <c r="G471" s="117"/>
      <c r="H471" s="117"/>
      <c r="I471" s="117">
        <v>1</v>
      </c>
      <c r="J471" s="118">
        <v>3</v>
      </c>
      <c r="K471" s="117">
        <v>1</v>
      </c>
      <c r="L471" s="118">
        <v>3</v>
      </c>
    </row>
    <row r="472" spans="1:12" s="105" customFormat="1" ht="22.5" customHeight="1">
      <c r="A472" s="117">
        <v>412</v>
      </c>
      <c r="B472" s="117" t="s">
        <v>760</v>
      </c>
      <c r="C472" s="117"/>
      <c r="D472" s="117"/>
      <c r="E472" s="114" t="s">
        <v>823</v>
      </c>
      <c r="F472" s="114">
        <f t="shared" si="14"/>
        <v>2</v>
      </c>
      <c r="G472" s="117"/>
      <c r="H472" s="117"/>
      <c r="I472" s="117">
        <v>1</v>
      </c>
      <c r="J472" s="118">
        <v>2</v>
      </c>
      <c r="K472" s="117">
        <v>1</v>
      </c>
      <c r="L472" s="118">
        <v>2</v>
      </c>
    </row>
    <row r="473" spans="1:12" s="105" customFormat="1" ht="22.5" customHeight="1">
      <c r="A473" s="117">
        <v>413</v>
      </c>
      <c r="B473" s="117" t="s">
        <v>761</v>
      </c>
      <c r="C473" s="117"/>
      <c r="D473" s="117"/>
      <c r="E473" s="114" t="s">
        <v>823</v>
      </c>
      <c r="F473" s="114">
        <f t="shared" si="14"/>
        <v>4</v>
      </c>
      <c r="G473" s="117"/>
      <c r="H473" s="117"/>
      <c r="I473" s="117">
        <v>1</v>
      </c>
      <c r="J473" s="118">
        <v>4</v>
      </c>
      <c r="K473" s="117">
        <v>1</v>
      </c>
      <c r="L473" s="118">
        <v>4</v>
      </c>
    </row>
    <row r="474" spans="1:12" s="105" customFormat="1" ht="22.5" customHeight="1">
      <c r="A474" s="117">
        <v>414</v>
      </c>
      <c r="B474" s="117" t="s">
        <v>762</v>
      </c>
      <c r="C474" s="117"/>
      <c r="D474" s="117"/>
      <c r="E474" s="114" t="s">
        <v>823</v>
      </c>
      <c r="F474" s="114">
        <f t="shared" si="14"/>
        <v>5</v>
      </c>
      <c r="G474" s="117"/>
      <c r="H474" s="117"/>
      <c r="I474" s="117">
        <v>1</v>
      </c>
      <c r="J474" s="118">
        <v>5</v>
      </c>
      <c r="K474" s="117">
        <v>1</v>
      </c>
      <c r="L474" s="118">
        <v>5</v>
      </c>
    </row>
    <row r="475" spans="1:12" s="105" customFormat="1" ht="22.5" customHeight="1">
      <c r="A475" s="117">
        <v>415</v>
      </c>
      <c r="B475" s="117" t="s">
        <v>436</v>
      </c>
      <c r="C475" s="117"/>
      <c r="D475" s="117"/>
      <c r="E475" s="114" t="s">
        <v>823</v>
      </c>
      <c r="F475" s="114">
        <f t="shared" si="14"/>
        <v>2</v>
      </c>
      <c r="G475" s="117"/>
      <c r="H475" s="117"/>
      <c r="I475" s="117">
        <v>1</v>
      </c>
      <c r="J475" s="118">
        <v>2</v>
      </c>
      <c r="K475" s="117">
        <v>1</v>
      </c>
      <c r="L475" s="118">
        <v>2</v>
      </c>
    </row>
    <row r="476" spans="1:12" s="105" customFormat="1" ht="22.5" customHeight="1">
      <c r="A476" s="117">
        <v>416</v>
      </c>
      <c r="B476" s="117" t="s">
        <v>763</v>
      </c>
      <c r="C476" s="117"/>
      <c r="D476" s="117"/>
      <c r="E476" s="114" t="s">
        <v>823</v>
      </c>
      <c r="F476" s="114">
        <f t="shared" si="14"/>
        <v>1</v>
      </c>
      <c r="G476" s="117"/>
      <c r="H476" s="117"/>
      <c r="I476" s="117">
        <v>1</v>
      </c>
      <c r="J476" s="118">
        <v>1</v>
      </c>
      <c r="K476" s="117">
        <v>1</v>
      </c>
      <c r="L476" s="118">
        <v>1</v>
      </c>
    </row>
    <row r="477" spans="1:12" s="105" customFormat="1" ht="22.5" customHeight="1">
      <c r="A477" s="117">
        <v>417</v>
      </c>
      <c r="B477" s="117" t="s">
        <v>764</v>
      </c>
      <c r="C477" s="117"/>
      <c r="D477" s="117"/>
      <c r="E477" s="114" t="s">
        <v>823</v>
      </c>
      <c r="F477" s="114">
        <f t="shared" si="14"/>
        <v>7</v>
      </c>
      <c r="G477" s="117"/>
      <c r="H477" s="117"/>
      <c r="I477" s="117">
        <v>6</v>
      </c>
      <c r="J477" s="118">
        <v>42</v>
      </c>
      <c r="K477" s="117">
        <v>6</v>
      </c>
      <c r="L477" s="118">
        <v>42</v>
      </c>
    </row>
    <row r="478" spans="1:12" s="105" customFormat="1" ht="22.5" customHeight="1">
      <c r="A478" s="117">
        <v>418</v>
      </c>
      <c r="B478" s="117" t="s">
        <v>765</v>
      </c>
      <c r="C478" s="117"/>
      <c r="D478" s="117"/>
      <c r="E478" s="114" t="s">
        <v>823</v>
      </c>
      <c r="F478" s="114">
        <f t="shared" si="14"/>
        <v>124</v>
      </c>
      <c r="G478" s="117"/>
      <c r="H478" s="117"/>
      <c r="I478" s="117">
        <v>2</v>
      </c>
      <c r="J478" s="118">
        <v>248</v>
      </c>
      <c r="K478" s="117">
        <v>2</v>
      </c>
      <c r="L478" s="118">
        <v>248</v>
      </c>
    </row>
    <row r="479" spans="1:12" s="105" customFormat="1" ht="22.5" customHeight="1">
      <c r="A479" s="117">
        <v>419</v>
      </c>
      <c r="B479" s="117" t="s">
        <v>766</v>
      </c>
      <c r="C479" s="117"/>
      <c r="D479" s="117"/>
      <c r="E479" s="114" t="s">
        <v>823</v>
      </c>
      <c r="F479" s="114">
        <f t="shared" si="14"/>
        <v>3</v>
      </c>
      <c r="G479" s="117"/>
      <c r="H479" s="117"/>
      <c r="I479" s="117">
        <v>3</v>
      </c>
      <c r="J479" s="118">
        <v>9</v>
      </c>
      <c r="K479" s="117">
        <v>3</v>
      </c>
      <c r="L479" s="118">
        <v>9</v>
      </c>
    </row>
    <row r="480" spans="1:12" s="105" customFormat="1" ht="22.5" customHeight="1">
      <c r="A480" s="117">
        <v>420</v>
      </c>
      <c r="B480" s="117" t="s">
        <v>767</v>
      </c>
      <c r="C480" s="117"/>
      <c r="D480" s="117"/>
      <c r="E480" s="114" t="s">
        <v>823</v>
      </c>
      <c r="F480" s="114">
        <f t="shared" si="14"/>
        <v>98</v>
      </c>
      <c r="G480" s="117"/>
      <c r="H480" s="117"/>
      <c r="I480" s="117">
        <v>1</v>
      </c>
      <c r="J480" s="118">
        <v>98</v>
      </c>
      <c r="K480" s="117">
        <v>1</v>
      </c>
      <c r="L480" s="118">
        <v>98</v>
      </c>
    </row>
    <row r="481" spans="1:12" s="105" customFormat="1" ht="22.5" customHeight="1">
      <c r="A481" s="117">
        <v>421</v>
      </c>
      <c r="B481" s="117" t="s">
        <v>222</v>
      </c>
      <c r="C481" s="117"/>
      <c r="D481" s="117"/>
      <c r="E481" s="114" t="s">
        <v>823</v>
      </c>
      <c r="F481" s="114">
        <f t="shared" si="14"/>
        <v>128</v>
      </c>
      <c r="G481" s="117"/>
      <c r="H481" s="117"/>
      <c r="I481" s="117">
        <v>1</v>
      </c>
      <c r="J481" s="118">
        <v>128</v>
      </c>
      <c r="K481" s="117">
        <v>1</v>
      </c>
      <c r="L481" s="118">
        <v>128</v>
      </c>
    </row>
    <row r="482" spans="1:12" s="105" customFormat="1" ht="22.5" customHeight="1">
      <c r="A482" s="117">
        <v>422</v>
      </c>
      <c r="B482" s="117" t="s">
        <v>768</v>
      </c>
      <c r="C482" s="117"/>
      <c r="D482" s="117"/>
      <c r="E482" s="114" t="s">
        <v>823</v>
      </c>
      <c r="F482" s="114">
        <f t="shared" si="14"/>
        <v>8</v>
      </c>
      <c r="G482" s="117"/>
      <c r="H482" s="117"/>
      <c r="I482" s="117">
        <v>20</v>
      </c>
      <c r="J482" s="118">
        <v>160</v>
      </c>
      <c r="K482" s="117">
        <v>20</v>
      </c>
      <c r="L482" s="118">
        <v>160</v>
      </c>
    </row>
    <row r="483" spans="1:12" s="105" customFormat="1" ht="22.5" customHeight="1">
      <c r="A483" s="117">
        <v>423</v>
      </c>
      <c r="B483" s="117" t="s">
        <v>769</v>
      </c>
      <c r="C483" s="117"/>
      <c r="D483" s="117"/>
      <c r="E483" s="114" t="s">
        <v>823</v>
      </c>
      <c r="F483" s="114">
        <f t="shared" si="14"/>
        <v>300</v>
      </c>
      <c r="G483" s="117"/>
      <c r="H483" s="117"/>
      <c r="I483" s="117">
        <v>1</v>
      </c>
      <c r="J483" s="118">
        <v>300</v>
      </c>
      <c r="K483" s="117">
        <v>1</v>
      </c>
      <c r="L483" s="118">
        <v>300</v>
      </c>
    </row>
    <row r="484" spans="1:12" s="105" customFormat="1" ht="22.5" customHeight="1">
      <c r="A484" s="117">
        <v>424</v>
      </c>
      <c r="B484" s="117" t="s">
        <v>762</v>
      </c>
      <c r="C484" s="117"/>
      <c r="D484" s="117"/>
      <c r="E484" s="114" t="s">
        <v>823</v>
      </c>
      <c r="F484" s="114">
        <f t="shared" si="14"/>
        <v>5</v>
      </c>
      <c r="G484" s="117"/>
      <c r="H484" s="117"/>
      <c r="I484" s="117">
        <v>1</v>
      </c>
      <c r="J484" s="118">
        <v>5</v>
      </c>
      <c r="K484" s="117">
        <v>1</v>
      </c>
      <c r="L484" s="118">
        <v>5</v>
      </c>
    </row>
    <row r="485" spans="1:12" s="105" customFormat="1" ht="22.5" customHeight="1">
      <c r="A485" s="117">
        <v>425</v>
      </c>
      <c r="B485" s="117" t="s">
        <v>770</v>
      </c>
      <c r="C485" s="117"/>
      <c r="D485" s="117"/>
      <c r="E485" s="114" t="s">
        <v>823</v>
      </c>
      <c r="F485" s="114">
        <f t="shared" si="14"/>
        <v>145</v>
      </c>
      <c r="G485" s="117"/>
      <c r="H485" s="117"/>
      <c r="I485" s="117">
        <v>1</v>
      </c>
      <c r="J485" s="118">
        <v>145</v>
      </c>
      <c r="K485" s="117">
        <v>1</v>
      </c>
      <c r="L485" s="118">
        <v>145</v>
      </c>
    </row>
    <row r="486" spans="1:12" s="105" customFormat="1" ht="22.5" customHeight="1">
      <c r="A486" s="117">
        <v>426</v>
      </c>
      <c r="B486" s="117" t="s">
        <v>771</v>
      </c>
      <c r="C486" s="117"/>
      <c r="D486" s="117"/>
      <c r="E486" s="114" t="s">
        <v>823</v>
      </c>
      <c r="F486" s="114">
        <f t="shared" si="14"/>
        <v>920</v>
      </c>
      <c r="G486" s="117"/>
      <c r="H486" s="117"/>
      <c r="I486" s="117">
        <v>1</v>
      </c>
      <c r="J486" s="118">
        <v>920</v>
      </c>
      <c r="K486" s="117">
        <v>1</v>
      </c>
      <c r="L486" s="118">
        <v>920</v>
      </c>
    </row>
    <row r="487" spans="1:12" s="105" customFormat="1" ht="22.5" customHeight="1">
      <c r="A487" s="117">
        <v>427</v>
      </c>
      <c r="B487" s="117" t="s">
        <v>772</v>
      </c>
      <c r="C487" s="117"/>
      <c r="D487" s="117"/>
      <c r="E487" s="114" t="s">
        <v>823</v>
      </c>
      <c r="F487" s="114">
        <f t="shared" si="14"/>
        <v>768</v>
      </c>
      <c r="G487" s="117"/>
      <c r="H487" s="117"/>
      <c r="I487" s="117">
        <v>1</v>
      </c>
      <c r="J487" s="118">
        <v>768</v>
      </c>
      <c r="K487" s="117">
        <v>1</v>
      </c>
      <c r="L487" s="118">
        <v>768</v>
      </c>
    </row>
    <row r="488" spans="1:12" s="105" customFormat="1" ht="22.5" customHeight="1">
      <c r="A488" s="117">
        <v>428</v>
      </c>
      <c r="B488" s="117" t="s">
        <v>773</v>
      </c>
      <c r="C488" s="117"/>
      <c r="D488" s="117"/>
      <c r="E488" s="114" t="s">
        <v>823</v>
      </c>
      <c r="F488" s="114">
        <f t="shared" si="14"/>
        <v>92</v>
      </c>
      <c r="G488" s="117"/>
      <c r="H488" s="117"/>
      <c r="I488" s="117">
        <v>10</v>
      </c>
      <c r="J488" s="118">
        <v>920</v>
      </c>
      <c r="K488" s="117">
        <v>10</v>
      </c>
      <c r="L488" s="118">
        <v>920</v>
      </c>
    </row>
    <row r="489" spans="1:12" s="105" customFormat="1" ht="22.5" customHeight="1">
      <c r="A489" s="117">
        <v>429</v>
      </c>
      <c r="B489" s="117" t="s">
        <v>362</v>
      </c>
      <c r="C489" s="117"/>
      <c r="D489" s="117"/>
      <c r="E489" s="114" t="s">
        <v>823</v>
      </c>
      <c r="F489" s="114">
        <f t="shared" si="14"/>
        <v>195</v>
      </c>
      <c r="G489" s="117"/>
      <c r="H489" s="117"/>
      <c r="I489" s="117">
        <v>1</v>
      </c>
      <c r="J489" s="118">
        <v>195</v>
      </c>
      <c r="K489" s="117">
        <v>1</v>
      </c>
      <c r="L489" s="118">
        <v>195</v>
      </c>
    </row>
    <row r="490" spans="1:12" s="105" customFormat="1" ht="22.5" customHeight="1">
      <c r="A490" s="117">
        <v>430</v>
      </c>
      <c r="B490" s="117" t="s">
        <v>774</v>
      </c>
      <c r="C490" s="117"/>
      <c r="D490" s="117"/>
      <c r="E490" s="114" t="s">
        <v>823</v>
      </c>
      <c r="F490" s="114">
        <f t="shared" si="14"/>
        <v>42</v>
      </c>
      <c r="G490" s="117"/>
      <c r="H490" s="117"/>
      <c r="I490" s="117">
        <v>25</v>
      </c>
      <c r="J490" s="118">
        <v>1050</v>
      </c>
      <c r="K490" s="117">
        <v>25</v>
      </c>
      <c r="L490" s="118">
        <v>1050</v>
      </c>
    </row>
    <row r="491" spans="1:12" s="105" customFormat="1" ht="22.5" customHeight="1">
      <c r="A491" s="117">
        <v>431</v>
      </c>
      <c r="B491" s="117" t="s">
        <v>775</v>
      </c>
      <c r="C491" s="117"/>
      <c r="D491" s="117"/>
      <c r="E491" s="114" t="s">
        <v>823</v>
      </c>
      <c r="F491" s="114">
        <f t="shared" si="14"/>
        <v>3</v>
      </c>
      <c r="G491" s="117"/>
      <c r="H491" s="117"/>
      <c r="I491" s="117">
        <v>24</v>
      </c>
      <c r="J491" s="118">
        <v>72</v>
      </c>
      <c r="K491" s="117">
        <v>24</v>
      </c>
      <c r="L491" s="118">
        <v>72</v>
      </c>
    </row>
    <row r="492" spans="1:12" s="105" customFormat="1" ht="22.5" customHeight="1">
      <c r="A492" s="117">
        <v>432</v>
      </c>
      <c r="B492" s="117" t="s">
        <v>776</v>
      </c>
      <c r="C492" s="117"/>
      <c r="D492" s="117"/>
      <c r="E492" s="114" t="s">
        <v>823</v>
      </c>
      <c r="F492" s="114">
        <f t="shared" si="14"/>
        <v>275</v>
      </c>
      <c r="G492" s="117"/>
      <c r="H492" s="117"/>
      <c r="I492" s="117">
        <v>1</v>
      </c>
      <c r="J492" s="118">
        <v>275</v>
      </c>
      <c r="K492" s="117">
        <v>1</v>
      </c>
      <c r="L492" s="118">
        <v>275</v>
      </c>
    </row>
    <row r="493" spans="1:12" s="105" customFormat="1" ht="22.5" customHeight="1" thickBot="1">
      <c r="A493" s="119"/>
      <c r="B493" s="120" t="s">
        <v>208</v>
      </c>
      <c r="C493" s="119"/>
      <c r="D493" s="119"/>
      <c r="E493" s="119"/>
      <c r="F493" s="119"/>
      <c r="G493" s="119"/>
      <c r="H493" s="119"/>
      <c r="I493" s="119">
        <f>SUM(I464:I492)</f>
        <v>112</v>
      </c>
      <c r="J493" s="121">
        <f>SUM(J464:J492)</f>
        <v>5430</v>
      </c>
      <c r="K493" s="119">
        <f>SUM(K464:K492)</f>
        <v>112</v>
      </c>
      <c r="L493" s="121">
        <f>SUM(L464:L492)</f>
        <v>5430</v>
      </c>
    </row>
    <row r="494" spans="1:12" s="105" customFormat="1" ht="22.5" customHeight="1" thickBot="1">
      <c r="A494" s="124"/>
      <c r="B494" s="125">
        <v>2</v>
      </c>
      <c r="C494" s="125">
        <v>3</v>
      </c>
      <c r="D494" s="125">
        <v>4</v>
      </c>
      <c r="E494" s="125">
        <v>5</v>
      </c>
      <c r="F494" s="125">
        <v>6</v>
      </c>
      <c r="G494" s="125">
        <v>7</v>
      </c>
      <c r="H494" s="125">
        <v>8</v>
      </c>
      <c r="I494" s="125">
        <v>9</v>
      </c>
      <c r="J494" s="125">
        <v>10</v>
      </c>
      <c r="K494" s="125">
        <v>11</v>
      </c>
      <c r="L494" s="125">
        <v>12</v>
      </c>
    </row>
    <row r="495" spans="1:12" s="105" customFormat="1" ht="22.5" customHeight="1">
      <c r="A495" s="117">
        <v>433</v>
      </c>
      <c r="B495" s="117" t="s">
        <v>777</v>
      </c>
      <c r="C495" s="117"/>
      <c r="D495" s="117"/>
      <c r="E495" s="114" t="s">
        <v>823</v>
      </c>
      <c r="F495" s="114">
        <f aca="true" t="shared" si="15" ref="F495:F512">J495/I495</f>
        <v>410</v>
      </c>
      <c r="G495" s="117"/>
      <c r="H495" s="117"/>
      <c r="I495" s="117">
        <v>1</v>
      </c>
      <c r="J495" s="118">
        <v>410</v>
      </c>
      <c r="K495" s="117">
        <v>1</v>
      </c>
      <c r="L495" s="118">
        <v>410</v>
      </c>
    </row>
    <row r="496" spans="1:12" s="105" customFormat="1" ht="22.5" customHeight="1">
      <c r="A496" s="117">
        <v>434</v>
      </c>
      <c r="B496" s="117" t="s">
        <v>778</v>
      </c>
      <c r="C496" s="117"/>
      <c r="D496" s="117"/>
      <c r="E496" s="114" t="s">
        <v>823</v>
      </c>
      <c r="F496" s="114">
        <f t="shared" si="15"/>
        <v>374</v>
      </c>
      <c r="G496" s="117"/>
      <c r="H496" s="117"/>
      <c r="I496" s="117">
        <v>1</v>
      </c>
      <c r="J496" s="118">
        <v>374</v>
      </c>
      <c r="K496" s="117">
        <v>1</v>
      </c>
      <c r="L496" s="118">
        <v>374</v>
      </c>
    </row>
    <row r="497" spans="1:12" s="105" customFormat="1" ht="22.5" customHeight="1">
      <c r="A497" s="117">
        <v>435</v>
      </c>
      <c r="B497" s="117" t="s">
        <v>779</v>
      </c>
      <c r="C497" s="117"/>
      <c r="D497" s="117"/>
      <c r="E497" s="114" t="s">
        <v>823</v>
      </c>
      <c r="F497" s="114">
        <f>J497/I497</f>
        <v>160</v>
      </c>
      <c r="G497" s="117"/>
      <c r="H497" s="117"/>
      <c r="I497" s="117">
        <v>6</v>
      </c>
      <c r="J497" s="118">
        <v>960</v>
      </c>
      <c r="K497" s="117">
        <v>6</v>
      </c>
      <c r="L497" s="118">
        <v>960</v>
      </c>
    </row>
    <row r="498" spans="1:12" s="105" customFormat="1" ht="22.5" customHeight="1">
      <c r="A498" s="117">
        <v>436</v>
      </c>
      <c r="B498" s="117" t="s">
        <v>780</v>
      </c>
      <c r="C498" s="117"/>
      <c r="D498" s="117"/>
      <c r="E498" s="114" t="s">
        <v>823</v>
      </c>
      <c r="F498" s="114">
        <f t="shared" si="15"/>
        <v>783</v>
      </c>
      <c r="G498" s="117"/>
      <c r="H498" s="117"/>
      <c r="I498" s="117">
        <v>1</v>
      </c>
      <c r="J498" s="118">
        <v>783</v>
      </c>
      <c r="K498" s="117">
        <v>1</v>
      </c>
      <c r="L498" s="118">
        <v>783</v>
      </c>
    </row>
    <row r="499" spans="1:12" s="105" customFormat="1" ht="22.5" customHeight="1">
      <c r="A499" s="117">
        <v>437</v>
      </c>
      <c r="B499" s="117" t="s">
        <v>781</v>
      </c>
      <c r="C499" s="117"/>
      <c r="D499" s="117"/>
      <c r="E499" s="114" t="s">
        <v>823</v>
      </c>
      <c r="F499" s="114">
        <f t="shared" si="15"/>
        <v>277</v>
      </c>
      <c r="G499" s="117"/>
      <c r="H499" s="117"/>
      <c r="I499" s="117">
        <v>1</v>
      </c>
      <c r="J499" s="118">
        <v>277</v>
      </c>
      <c r="K499" s="117">
        <v>1</v>
      </c>
      <c r="L499" s="118">
        <v>277</v>
      </c>
    </row>
    <row r="500" spans="1:12" s="105" customFormat="1" ht="22.5" customHeight="1">
      <c r="A500" s="117">
        <v>438</v>
      </c>
      <c r="B500" s="117" t="s">
        <v>782</v>
      </c>
      <c r="C500" s="117"/>
      <c r="D500" s="117"/>
      <c r="E500" s="114" t="s">
        <v>823</v>
      </c>
      <c r="F500" s="114">
        <f t="shared" si="15"/>
        <v>22</v>
      </c>
      <c r="G500" s="117"/>
      <c r="H500" s="117"/>
      <c r="I500" s="117">
        <v>1</v>
      </c>
      <c r="J500" s="118">
        <v>22</v>
      </c>
      <c r="K500" s="117">
        <v>1</v>
      </c>
      <c r="L500" s="118">
        <v>22</v>
      </c>
    </row>
    <row r="501" spans="1:15" s="105" customFormat="1" ht="22.5" customHeight="1">
      <c r="A501" s="117">
        <v>439</v>
      </c>
      <c r="B501" s="117" t="s">
        <v>449</v>
      </c>
      <c r="C501" s="117"/>
      <c r="D501" s="117"/>
      <c r="E501" s="114" t="s">
        <v>823</v>
      </c>
      <c r="F501" s="114">
        <f t="shared" si="15"/>
        <v>65</v>
      </c>
      <c r="G501" s="117"/>
      <c r="H501" s="117"/>
      <c r="I501" s="117">
        <v>1</v>
      </c>
      <c r="J501" s="118">
        <v>65</v>
      </c>
      <c r="K501" s="117">
        <v>1</v>
      </c>
      <c r="L501" s="118">
        <v>65</v>
      </c>
      <c r="O501" s="111"/>
    </row>
    <row r="502" spans="1:15" s="105" customFormat="1" ht="22.5" customHeight="1">
      <c r="A502" s="117">
        <v>440</v>
      </c>
      <c r="B502" s="117" t="s">
        <v>205</v>
      </c>
      <c r="C502" s="117"/>
      <c r="D502" s="117"/>
      <c r="E502" s="114" t="s">
        <v>823</v>
      </c>
      <c r="F502" s="114">
        <f t="shared" si="15"/>
        <v>36</v>
      </c>
      <c r="G502" s="117"/>
      <c r="H502" s="117"/>
      <c r="I502" s="117">
        <v>2</v>
      </c>
      <c r="J502" s="118">
        <v>72</v>
      </c>
      <c r="K502" s="117">
        <v>2</v>
      </c>
      <c r="L502" s="118">
        <v>72</v>
      </c>
      <c r="O502" s="111"/>
    </row>
    <row r="503" spans="1:15" s="105" customFormat="1" ht="22.5" customHeight="1">
      <c r="A503" s="117">
        <v>441</v>
      </c>
      <c r="B503" s="117" t="s">
        <v>762</v>
      </c>
      <c r="C503" s="117"/>
      <c r="D503" s="117"/>
      <c r="E503" s="114" t="s">
        <v>823</v>
      </c>
      <c r="F503" s="114">
        <f t="shared" si="15"/>
        <v>5</v>
      </c>
      <c r="G503" s="117"/>
      <c r="H503" s="117"/>
      <c r="I503" s="117">
        <v>1</v>
      </c>
      <c r="J503" s="118">
        <v>5</v>
      </c>
      <c r="K503" s="117">
        <v>1</v>
      </c>
      <c r="L503" s="118">
        <v>5</v>
      </c>
      <c r="O503" s="123"/>
    </row>
    <row r="504" spans="1:12" s="105" customFormat="1" ht="22.5" customHeight="1">
      <c r="A504" s="117">
        <v>442</v>
      </c>
      <c r="B504" s="117" t="s">
        <v>783</v>
      </c>
      <c r="C504" s="117"/>
      <c r="D504" s="117"/>
      <c r="E504" s="114" t="s">
        <v>823</v>
      </c>
      <c r="F504" s="114">
        <f t="shared" si="15"/>
        <v>10</v>
      </c>
      <c r="G504" s="117"/>
      <c r="H504" s="117"/>
      <c r="I504" s="148">
        <v>6</v>
      </c>
      <c r="J504" s="118">
        <v>60</v>
      </c>
      <c r="K504" s="148">
        <v>6</v>
      </c>
      <c r="L504" s="118">
        <v>60</v>
      </c>
    </row>
    <row r="505" spans="1:12" s="105" customFormat="1" ht="22.5" customHeight="1">
      <c r="A505" s="117">
        <v>443</v>
      </c>
      <c r="B505" s="117" t="s">
        <v>784</v>
      </c>
      <c r="C505" s="117"/>
      <c r="D505" s="117"/>
      <c r="E505" s="114" t="s">
        <v>823</v>
      </c>
      <c r="F505" s="114">
        <f t="shared" si="15"/>
        <v>5</v>
      </c>
      <c r="G505" s="117"/>
      <c r="H505" s="117"/>
      <c r="I505" s="117">
        <v>32</v>
      </c>
      <c r="J505" s="118">
        <v>160</v>
      </c>
      <c r="K505" s="117">
        <v>32</v>
      </c>
      <c r="L505" s="118">
        <v>160</v>
      </c>
    </row>
    <row r="506" spans="1:12" s="105" customFormat="1" ht="22.5" customHeight="1">
      <c r="A506" s="117">
        <v>444</v>
      </c>
      <c r="B506" s="117" t="s">
        <v>220</v>
      </c>
      <c r="C506" s="117"/>
      <c r="D506" s="117"/>
      <c r="E506" s="114" t="s">
        <v>823</v>
      </c>
      <c r="F506" s="114">
        <f t="shared" si="15"/>
        <v>20</v>
      </c>
      <c r="G506" s="117"/>
      <c r="H506" s="117"/>
      <c r="I506" s="117">
        <v>2</v>
      </c>
      <c r="J506" s="118">
        <v>40</v>
      </c>
      <c r="K506" s="117">
        <v>2</v>
      </c>
      <c r="L506" s="118">
        <v>40</v>
      </c>
    </row>
    <row r="507" spans="1:12" s="105" customFormat="1" ht="22.5" customHeight="1">
      <c r="A507" s="117">
        <v>445</v>
      </c>
      <c r="B507" s="117" t="s">
        <v>785</v>
      </c>
      <c r="C507" s="117"/>
      <c r="D507" s="117"/>
      <c r="E507" s="114" t="s">
        <v>823</v>
      </c>
      <c r="F507" s="114">
        <f t="shared" si="15"/>
        <v>26</v>
      </c>
      <c r="G507" s="117"/>
      <c r="H507" s="117"/>
      <c r="I507" s="117">
        <v>1</v>
      </c>
      <c r="J507" s="118">
        <v>26</v>
      </c>
      <c r="K507" s="117">
        <v>1</v>
      </c>
      <c r="L507" s="118">
        <v>26</v>
      </c>
    </row>
    <row r="508" spans="1:12" s="105" customFormat="1" ht="22.5" customHeight="1">
      <c r="A508" s="117">
        <v>446</v>
      </c>
      <c r="B508" s="117" t="s">
        <v>786</v>
      </c>
      <c r="C508" s="117"/>
      <c r="D508" s="117"/>
      <c r="E508" s="114" t="s">
        <v>823</v>
      </c>
      <c r="F508" s="114">
        <f t="shared" si="15"/>
        <v>6</v>
      </c>
      <c r="G508" s="117"/>
      <c r="H508" s="117"/>
      <c r="I508" s="117">
        <v>8</v>
      </c>
      <c r="J508" s="118">
        <v>48</v>
      </c>
      <c r="K508" s="117">
        <v>8</v>
      </c>
      <c r="L508" s="118">
        <v>48</v>
      </c>
    </row>
    <row r="509" spans="1:12" s="105" customFormat="1" ht="22.5" customHeight="1">
      <c r="A509" s="117">
        <v>447</v>
      </c>
      <c r="B509" s="117" t="s">
        <v>787</v>
      </c>
      <c r="C509" s="117"/>
      <c r="D509" s="117"/>
      <c r="E509" s="114" t="s">
        <v>823</v>
      </c>
      <c r="F509" s="114">
        <f t="shared" si="15"/>
        <v>47</v>
      </c>
      <c r="G509" s="117"/>
      <c r="H509" s="117"/>
      <c r="I509" s="117">
        <v>2</v>
      </c>
      <c r="J509" s="118">
        <v>94</v>
      </c>
      <c r="K509" s="117">
        <v>2</v>
      </c>
      <c r="L509" s="118">
        <v>94</v>
      </c>
    </row>
    <row r="510" spans="1:12" s="105" customFormat="1" ht="22.5" customHeight="1">
      <c r="A510" s="117">
        <v>448</v>
      </c>
      <c r="B510" s="117" t="s">
        <v>328</v>
      </c>
      <c r="C510" s="117"/>
      <c r="D510" s="117"/>
      <c r="E510" s="114" t="s">
        <v>823</v>
      </c>
      <c r="F510" s="114">
        <f t="shared" si="15"/>
        <v>98</v>
      </c>
      <c r="G510" s="117"/>
      <c r="H510" s="117"/>
      <c r="I510" s="117">
        <v>1</v>
      </c>
      <c r="J510" s="118">
        <v>98</v>
      </c>
      <c r="K510" s="117">
        <v>1</v>
      </c>
      <c r="L510" s="118">
        <v>98</v>
      </c>
    </row>
    <row r="511" spans="1:12" s="105" customFormat="1" ht="22.5" customHeight="1">
      <c r="A511" s="117">
        <v>449</v>
      </c>
      <c r="B511" s="117" t="s">
        <v>788</v>
      </c>
      <c r="C511" s="117"/>
      <c r="D511" s="117"/>
      <c r="E511" s="114" t="s">
        <v>823</v>
      </c>
      <c r="F511" s="114">
        <f t="shared" si="15"/>
        <v>43</v>
      </c>
      <c r="G511" s="117"/>
      <c r="H511" s="117"/>
      <c r="I511" s="117">
        <v>1</v>
      </c>
      <c r="J511" s="118">
        <v>43</v>
      </c>
      <c r="K511" s="117">
        <v>1</v>
      </c>
      <c r="L511" s="118">
        <v>43</v>
      </c>
    </row>
    <row r="512" spans="1:12" s="105" customFormat="1" ht="22.5" customHeight="1">
      <c r="A512" s="117">
        <v>450</v>
      </c>
      <c r="B512" s="117" t="s">
        <v>781</v>
      </c>
      <c r="C512" s="117"/>
      <c r="D512" s="117"/>
      <c r="E512" s="114" t="s">
        <v>823</v>
      </c>
      <c r="F512" s="114">
        <f t="shared" si="15"/>
        <v>347</v>
      </c>
      <c r="G512" s="117"/>
      <c r="H512" s="117"/>
      <c r="I512" s="117">
        <v>1</v>
      </c>
      <c r="J512" s="118">
        <v>347</v>
      </c>
      <c r="K512" s="117">
        <v>1</v>
      </c>
      <c r="L512" s="118">
        <v>347</v>
      </c>
    </row>
    <row r="513" spans="1:12" s="105" customFormat="1" ht="22.5" customHeight="1" thickBot="1">
      <c r="A513" s="119"/>
      <c r="B513" s="98" t="s">
        <v>789</v>
      </c>
      <c r="C513" s="119"/>
      <c r="D513" s="119"/>
      <c r="E513" s="119"/>
      <c r="F513" s="119"/>
      <c r="G513" s="119"/>
      <c r="H513" s="119"/>
      <c r="I513" s="119">
        <f>I5+14+I493+I462+I431+I398+I364+I335+I303+I273+I242+I211+I180+I152+I121+I91+I62+I32+I512+I511+I510+I509+I508+I507+I506+I505+I504+I503+I502+I501+I500+I499+I498+I497+I496+I495</f>
        <v>2526</v>
      </c>
      <c r="J513" s="149">
        <f>J32+J62+J91+J121+J152+J180+J211+J242+J273+J303+J335+J364+J398+J431+J462+J493+J512+J511+J510+J509+J508+J507+J506+J505+J504+J503+J502+J501+J500+J499+J498+J497+J496+J495</f>
        <v>48807</v>
      </c>
      <c r="K513" s="119">
        <f>K5+14+K493+K462+K431+K398+K364+K335+K303+K273+K242+K211+K180+K152+K121+K91+K62+K32+K512+K511+K510+K509+K508+K507+K506+K505+K504+K503+K502+K501+K500+K499+K498+K497+K496+K495</f>
        <v>2526</v>
      </c>
      <c r="L513" s="149">
        <f>L32+L62+L91+L121+L152+L180+L211+L242+L273+L303+L335+L364+L398+L431+L462+L493+L512+L511+L510+L509+L508+L507+L506+L505+L504+L503+L502+L501+L500+L499+L498+L497+L496+L495</f>
        <v>48807</v>
      </c>
    </row>
    <row r="514" spans="1:12" s="105" customFormat="1" ht="22.5" customHeight="1">
      <c r="A514" s="181"/>
      <c r="B514" s="137">
        <v>2</v>
      </c>
      <c r="C514" s="137">
        <v>3</v>
      </c>
      <c r="D514" s="137">
        <v>4</v>
      </c>
      <c r="E514" s="137">
        <v>5</v>
      </c>
      <c r="F514" s="137">
        <v>6</v>
      </c>
      <c r="G514" s="137">
        <v>7</v>
      </c>
      <c r="H514" s="137">
        <v>8</v>
      </c>
      <c r="I514" s="137">
        <v>9</v>
      </c>
      <c r="J514" s="137">
        <v>10</v>
      </c>
      <c r="K514" s="182">
        <v>11</v>
      </c>
      <c r="L514" s="183">
        <v>12</v>
      </c>
    </row>
    <row r="515" spans="1:12" s="105" customFormat="1" ht="22.5" customHeight="1">
      <c r="A515" s="113"/>
      <c r="B515" s="185" t="s">
        <v>843</v>
      </c>
      <c r="C515" s="113"/>
      <c r="D515" s="113"/>
      <c r="E515" s="114"/>
      <c r="F515" s="113"/>
      <c r="G515" s="113"/>
      <c r="H515" s="113"/>
      <c r="I515" s="113"/>
      <c r="J515" s="113"/>
      <c r="K515" s="113"/>
      <c r="L515" s="113"/>
    </row>
    <row r="516" spans="1:12" s="105" customFormat="1" ht="22.5" customHeight="1">
      <c r="A516" s="113">
        <v>451</v>
      </c>
      <c r="B516" s="139" t="s">
        <v>850</v>
      </c>
      <c r="C516" s="113"/>
      <c r="D516" s="113"/>
      <c r="E516" s="114" t="s">
        <v>823</v>
      </c>
      <c r="F516" s="190">
        <f>J516/I516</f>
        <v>19</v>
      </c>
      <c r="G516" s="190"/>
      <c r="H516" s="190"/>
      <c r="I516" s="190">
        <v>20</v>
      </c>
      <c r="J516" s="191">
        <v>380</v>
      </c>
      <c r="K516" s="190">
        <v>20</v>
      </c>
      <c r="L516" s="191">
        <v>380</v>
      </c>
    </row>
    <row r="517" spans="1:12" s="105" customFormat="1" ht="22.5" customHeight="1">
      <c r="A517" s="113">
        <v>452</v>
      </c>
      <c r="B517" s="139" t="s">
        <v>851</v>
      </c>
      <c r="C517" s="113"/>
      <c r="D517" s="113"/>
      <c r="E517" s="114" t="s">
        <v>823</v>
      </c>
      <c r="F517" s="190">
        <f>J517/I517</f>
        <v>5</v>
      </c>
      <c r="G517" s="190"/>
      <c r="H517" s="190"/>
      <c r="I517" s="190">
        <v>23</v>
      </c>
      <c r="J517" s="191">
        <v>115</v>
      </c>
      <c r="K517" s="190">
        <v>23</v>
      </c>
      <c r="L517" s="191">
        <v>115</v>
      </c>
    </row>
    <row r="518" spans="1:12" s="105" customFormat="1" ht="22.5" customHeight="1">
      <c r="A518" s="113">
        <v>453</v>
      </c>
      <c r="B518" s="139" t="s">
        <v>852</v>
      </c>
      <c r="C518" s="113"/>
      <c r="D518" s="113"/>
      <c r="E518" s="114" t="s">
        <v>823</v>
      </c>
      <c r="F518" s="190">
        <f aca="true" t="shared" si="16" ref="F518:F524">J518/I518</f>
        <v>3</v>
      </c>
      <c r="G518" s="190"/>
      <c r="H518" s="190"/>
      <c r="I518" s="190">
        <v>16</v>
      </c>
      <c r="J518" s="191">
        <v>48</v>
      </c>
      <c r="K518" s="190">
        <v>16</v>
      </c>
      <c r="L518" s="191">
        <v>48</v>
      </c>
    </row>
    <row r="519" spans="1:12" s="105" customFormat="1" ht="22.5" customHeight="1">
      <c r="A519" s="113">
        <v>454</v>
      </c>
      <c r="B519" s="139" t="s">
        <v>844</v>
      </c>
      <c r="C519" s="113"/>
      <c r="D519" s="113"/>
      <c r="E519" s="114" t="s">
        <v>823</v>
      </c>
      <c r="F519" s="190">
        <f t="shared" si="16"/>
        <v>12</v>
      </c>
      <c r="G519" s="190"/>
      <c r="H519" s="190"/>
      <c r="I519" s="190">
        <v>11</v>
      </c>
      <c r="J519" s="191">
        <v>132</v>
      </c>
      <c r="K519" s="190">
        <v>11</v>
      </c>
      <c r="L519" s="191">
        <v>132</v>
      </c>
    </row>
    <row r="520" spans="1:12" s="105" customFormat="1" ht="22.5" customHeight="1">
      <c r="A520" s="113">
        <v>455</v>
      </c>
      <c r="B520" s="139" t="s">
        <v>845</v>
      </c>
      <c r="C520" s="113"/>
      <c r="D520" s="113"/>
      <c r="E520" s="114" t="s">
        <v>823</v>
      </c>
      <c r="F520" s="190">
        <f t="shared" si="16"/>
        <v>25</v>
      </c>
      <c r="G520" s="190"/>
      <c r="H520" s="190"/>
      <c r="I520" s="190">
        <v>2</v>
      </c>
      <c r="J520" s="191">
        <v>50</v>
      </c>
      <c r="K520" s="190">
        <v>2</v>
      </c>
      <c r="L520" s="191">
        <v>50</v>
      </c>
    </row>
    <row r="521" spans="1:12" s="105" customFormat="1" ht="22.5" customHeight="1">
      <c r="A521" s="113">
        <v>456</v>
      </c>
      <c r="B521" s="139" t="s">
        <v>846</v>
      </c>
      <c r="C521" s="113"/>
      <c r="D521" s="113"/>
      <c r="E521" s="114" t="s">
        <v>823</v>
      </c>
      <c r="F521" s="190">
        <f t="shared" si="16"/>
        <v>100</v>
      </c>
      <c r="G521" s="190"/>
      <c r="H521" s="190"/>
      <c r="I521" s="190">
        <v>2</v>
      </c>
      <c r="J521" s="191">
        <v>200</v>
      </c>
      <c r="K521" s="190">
        <v>2</v>
      </c>
      <c r="L521" s="191">
        <v>200</v>
      </c>
    </row>
    <row r="522" spans="1:12" s="105" customFormat="1" ht="22.5" customHeight="1">
      <c r="A522" s="113">
        <v>457</v>
      </c>
      <c r="B522" s="139" t="s">
        <v>847</v>
      </c>
      <c r="C522" s="113"/>
      <c r="D522" s="113"/>
      <c r="E522" s="114" t="s">
        <v>823</v>
      </c>
      <c r="F522" s="190">
        <f t="shared" si="16"/>
        <v>240</v>
      </c>
      <c r="G522" s="190"/>
      <c r="H522" s="190"/>
      <c r="I522" s="190">
        <v>1</v>
      </c>
      <c r="J522" s="191">
        <v>240</v>
      </c>
      <c r="K522" s="190">
        <v>1</v>
      </c>
      <c r="L522" s="191">
        <v>240</v>
      </c>
    </row>
    <row r="523" spans="1:12" s="105" customFormat="1" ht="22.5" customHeight="1">
      <c r="A523" s="113">
        <v>458</v>
      </c>
      <c r="B523" s="139" t="s">
        <v>848</v>
      </c>
      <c r="C523" s="113"/>
      <c r="D523" s="113"/>
      <c r="E523" s="114" t="s">
        <v>823</v>
      </c>
      <c r="F523" s="190">
        <f t="shared" si="16"/>
        <v>33</v>
      </c>
      <c r="G523" s="190"/>
      <c r="H523" s="190"/>
      <c r="I523" s="190">
        <v>4</v>
      </c>
      <c r="J523" s="191">
        <v>132</v>
      </c>
      <c r="K523" s="190">
        <v>4</v>
      </c>
      <c r="L523" s="191">
        <v>132</v>
      </c>
    </row>
    <row r="524" spans="1:12" s="105" customFormat="1" ht="22.5" customHeight="1">
      <c r="A524" s="113">
        <v>459</v>
      </c>
      <c r="B524" s="139" t="s">
        <v>849</v>
      </c>
      <c r="C524" s="113"/>
      <c r="D524" s="113"/>
      <c r="E524" s="114" t="s">
        <v>823</v>
      </c>
      <c r="F524" s="190">
        <f t="shared" si="16"/>
        <v>100</v>
      </c>
      <c r="G524" s="190"/>
      <c r="H524" s="190"/>
      <c r="I524" s="190">
        <v>3</v>
      </c>
      <c r="J524" s="191">
        <v>300</v>
      </c>
      <c r="K524" s="190">
        <v>3</v>
      </c>
      <c r="L524" s="191">
        <v>300</v>
      </c>
    </row>
    <row r="525" spans="1:12" s="105" customFormat="1" ht="22.5" customHeight="1">
      <c r="A525" s="184"/>
      <c r="B525" s="188" t="s">
        <v>853</v>
      </c>
      <c r="C525" s="186"/>
      <c r="D525" s="186"/>
      <c r="E525" s="186"/>
      <c r="F525" s="192"/>
      <c r="G525" s="192"/>
      <c r="H525" s="192"/>
      <c r="I525" s="192">
        <f>SUM(I516:I524)</f>
        <v>82</v>
      </c>
      <c r="J525" s="193">
        <f>SUM(J516:J524)</f>
        <v>1597</v>
      </c>
      <c r="K525" s="192">
        <f>SUM(K516:K524)</f>
        <v>82</v>
      </c>
      <c r="L525" s="193">
        <f>SUM(L516:L524)</f>
        <v>1597</v>
      </c>
    </row>
    <row r="526" spans="1:12" s="105" customFormat="1" ht="27.75" customHeight="1">
      <c r="A526" s="184"/>
      <c r="B526" s="188" t="s">
        <v>854</v>
      </c>
      <c r="C526" s="186"/>
      <c r="D526" s="186"/>
      <c r="E526" s="186"/>
      <c r="F526" s="192"/>
      <c r="G526" s="192"/>
      <c r="H526" s="192"/>
      <c r="I526" s="192">
        <f>I525+I512+I511+I510+I509+I508+I507+I506+I505+I504+I503+I502+I501+I500+I499+I498+I497+I496+I495</f>
        <v>151</v>
      </c>
      <c r="J526" s="193">
        <f>J525+J512+J511+J510+J509+J508+J507+J506+J505+J504+J503+J502+J501+J500+J499+J498+J497+J496+J495</f>
        <v>5481</v>
      </c>
      <c r="K526" s="192">
        <f>K525+K512+K511+K510+K509+K508+K507+K506+K505+K504+K503+K502+K501+K500+K499+K498+K497+K496+K495</f>
        <v>151</v>
      </c>
      <c r="L526" s="193">
        <f>L495+L496+L497+L498+L499+L500+L501+L502+L503+L504+L505+L506+L507+L508+L509+L510+L511+L512+L525</f>
        <v>5481</v>
      </c>
    </row>
    <row r="527" spans="1:12" s="105" customFormat="1" ht="22.5" customHeight="1">
      <c r="A527" s="99"/>
      <c r="B527" s="100" t="s">
        <v>790</v>
      </c>
      <c r="C527" s="99"/>
      <c r="D527" s="99"/>
      <c r="E527" s="99"/>
      <c r="F527" s="99"/>
      <c r="G527" s="99"/>
      <c r="H527" s="99"/>
      <c r="I527" s="99"/>
      <c r="J527" s="99"/>
      <c r="K527" s="99"/>
      <c r="L527" s="99"/>
    </row>
    <row r="528" spans="1:12" s="105" customFormat="1" ht="22.5" customHeight="1">
      <c r="A528" s="115">
        <v>460</v>
      </c>
      <c r="B528" s="99" t="s">
        <v>791</v>
      </c>
      <c r="C528" s="99"/>
      <c r="D528" s="99"/>
      <c r="E528" s="99" t="s">
        <v>823</v>
      </c>
      <c r="F528" s="114">
        <f aca="true" t="shared" si="17" ref="F528:F558">J528/I528</f>
        <v>5</v>
      </c>
      <c r="G528" s="99"/>
      <c r="H528" s="99"/>
      <c r="I528" s="99">
        <v>1</v>
      </c>
      <c r="J528" s="101">
        <v>5</v>
      </c>
      <c r="K528" s="99">
        <v>1</v>
      </c>
      <c r="L528" s="101">
        <v>5</v>
      </c>
    </row>
    <row r="529" spans="1:12" s="105" customFormat="1" ht="22.5" customHeight="1">
      <c r="A529" s="99">
        <v>461</v>
      </c>
      <c r="B529" s="99" t="s">
        <v>792</v>
      </c>
      <c r="C529" s="99"/>
      <c r="D529" s="99"/>
      <c r="E529" s="99" t="s">
        <v>823</v>
      </c>
      <c r="F529" s="116">
        <f t="shared" si="17"/>
        <v>11.737333333333334</v>
      </c>
      <c r="G529" s="99"/>
      <c r="H529" s="99"/>
      <c r="I529" s="99">
        <v>15</v>
      </c>
      <c r="J529" s="101">
        <v>176.06</v>
      </c>
      <c r="K529" s="99">
        <v>15</v>
      </c>
      <c r="L529" s="101">
        <v>176.06</v>
      </c>
    </row>
    <row r="530" spans="1:12" s="105" customFormat="1" ht="22.5" customHeight="1">
      <c r="A530" s="115">
        <v>462</v>
      </c>
      <c r="B530" s="99" t="s">
        <v>793</v>
      </c>
      <c r="C530" s="99"/>
      <c r="D530" s="99"/>
      <c r="E530" s="99" t="s">
        <v>823</v>
      </c>
      <c r="F530" s="114">
        <f t="shared" si="17"/>
        <v>12</v>
      </c>
      <c r="G530" s="99"/>
      <c r="H530" s="99"/>
      <c r="I530" s="99">
        <v>2</v>
      </c>
      <c r="J530" s="101">
        <v>24</v>
      </c>
      <c r="K530" s="99">
        <v>2</v>
      </c>
      <c r="L530" s="101">
        <v>24</v>
      </c>
    </row>
    <row r="531" spans="1:12" s="105" customFormat="1" ht="22.5" customHeight="1">
      <c r="A531" s="99">
        <v>463</v>
      </c>
      <c r="B531" s="99" t="s">
        <v>794</v>
      </c>
      <c r="C531" s="99"/>
      <c r="D531" s="99"/>
      <c r="E531" s="99" t="s">
        <v>823</v>
      </c>
      <c r="F531" s="114">
        <f t="shared" si="17"/>
        <v>10</v>
      </c>
      <c r="G531" s="99"/>
      <c r="H531" s="99"/>
      <c r="I531" s="99">
        <v>1</v>
      </c>
      <c r="J531" s="101">
        <v>10</v>
      </c>
      <c r="K531" s="99">
        <v>1</v>
      </c>
      <c r="L531" s="101">
        <v>10</v>
      </c>
    </row>
    <row r="532" spans="1:12" s="105" customFormat="1" ht="22.5" customHeight="1">
      <c r="A532" s="115">
        <v>464</v>
      </c>
      <c r="B532" s="99" t="s">
        <v>795</v>
      </c>
      <c r="C532" s="99"/>
      <c r="D532" s="99"/>
      <c r="E532" s="99" t="s">
        <v>823</v>
      </c>
      <c r="F532" s="114">
        <f t="shared" si="17"/>
        <v>7.3</v>
      </c>
      <c r="G532" s="99"/>
      <c r="H532" s="99"/>
      <c r="I532" s="99">
        <v>1</v>
      </c>
      <c r="J532" s="101">
        <v>7.3</v>
      </c>
      <c r="K532" s="99">
        <v>1</v>
      </c>
      <c r="L532" s="101">
        <v>7.3</v>
      </c>
    </row>
    <row r="533" spans="1:12" s="105" customFormat="1" ht="22.5" customHeight="1">
      <c r="A533" s="99">
        <v>465</v>
      </c>
      <c r="B533" s="99" t="s">
        <v>796</v>
      </c>
      <c r="C533" s="99"/>
      <c r="D533" s="99"/>
      <c r="E533" s="99" t="s">
        <v>823</v>
      </c>
      <c r="F533" s="114">
        <f t="shared" si="17"/>
        <v>10.6</v>
      </c>
      <c r="G533" s="99"/>
      <c r="H533" s="99"/>
      <c r="I533" s="99">
        <v>1</v>
      </c>
      <c r="J533" s="101">
        <v>10.6</v>
      </c>
      <c r="K533" s="99">
        <v>1</v>
      </c>
      <c r="L533" s="101">
        <v>10.6</v>
      </c>
    </row>
    <row r="534" spans="1:12" s="105" customFormat="1" ht="22.5" customHeight="1">
      <c r="A534" s="115">
        <v>466</v>
      </c>
      <c r="B534" s="99" t="s">
        <v>797</v>
      </c>
      <c r="C534" s="99"/>
      <c r="D534" s="99"/>
      <c r="E534" s="99" t="s">
        <v>823</v>
      </c>
      <c r="F534" s="114">
        <f t="shared" si="17"/>
        <v>4.2</v>
      </c>
      <c r="G534" s="99"/>
      <c r="H534" s="99"/>
      <c r="I534" s="99">
        <v>2</v>
      </c>
      <c r="J534" s="101">
        <v>8.4</v>
      </c>
      <c r="K534" s="99">
        <v>2</v>
      </c>
      <c r="L534" s="101">
        <v>8.4</v>
      </c>
    </row>
    <row r="535" spans="1:12" s="105" customFormat="1" ht="22.5" customHeight="1">
      <c r="A535" s="99">
        <v>467</v>
      </c>
      <c r="B535" s="99" t="s">
        <v>798</v>
      </c>
      <c r="C535" s="99"/>
      <c r="D535" s="99"/>
      <c r="E535" s="99" t="s">
        <v>823</v>
      </c>
      <c r="F535" s="114">
        <f t="shared" si="17"/>
        <v>34</v>
      </c>
      <c r="G535" s="99"/>
      <c r="H535" s="99"/>
      <c r="I535" s="99">
        <v>1</v>
      </c>
      <c r="J535" s="101">
        <v>34</v>
      </c>
      <c r="K535" s="99">
        <v>1</v>
      </c>
      <c r="L535" s="101">
        <v>34</v>
      </c>
    </row>
    <row r="536" spans="1:12" s="105" customFormat="1" ht="22.5" customHeight="1">
      <c r="A536" s="115">
        <v>468</v>
      </c>
      <c r="B536" s="99" t="s">
        <v>799</v>
      </c>
      <c r="C536" s="99"/>
      <c r="D536" s="99"/>
      <c r="E536" s="99" t="s">
        <v>823</v>
      </c>
      <c r="F536" s="114">
        <f t="shared" si="17"/>
        <v>15</v>
      </c>
      <c r="G536" s="99"/>
      <c r="H536" s="99"/>
      <c r="I536" s="99">
        <v>5</v>
      </c>
      <c r="J536" s="101">
        <v>75</v>
      </c>
      <c r="K536" s="99">
        <v>5</v>
      </c>
      <c r="L536" s="101">
        <v>75</v>
      </c>
    </row>
    <row r="537" spans="1:12" s="105" customFormat="1" ht="22.5" customHeight="1">
      <c r="A537" s="99">
        <v>469</v>
      </c>
      <c r="B537" s="99" t="s">
        <v>800</v>
      </c>
      <c r="C537" s="99"/>
      <c r="D537" s="99"/>
      <c r="E537" s="99" t="s">
        <v>823</v>
      </c>
      <c r="F537" s="116">
        <f t="shared" si="17"/>
        <v>1.3474074074074076</v>
      </c>
      <c r="G537" s="99"/>
      <c r="H537" s="99"/>
      <c r="I537" s="99">
        <v>54</v>
      </c>
      <c r="J537" s="101">
        <v>72.76</v>
      </c>
      <c r="K537" s="99">
        <v>54</v>
      </c>
      <c r="L537" s="101">
        <v>72.76</v>
      </c>
    </row>
    <row r="538" spans="1:12" s="105" customFormat="1" ht="22.5" customHeight="1">
      <c r="A538" s="115">
        <v>470</v>
      </c>
      <c r="B538" s="99" t="s">
        <v>801</v>
      </c>
      <c r="C538" s="99"/>
      <c r="D538" s="99"/>
      <c r="E538" s="99" t="s">
        <v>823</v>
      </c>
      <c r="F538" s="114">
        <f t="shared" si="17"/>
        <v>60</v>
      </c>
      <c r="G538" s="99"/>
      <c r="H538" s="99"/>
      <c r="I538" s="99">
        <v>1</v>
      </c>
      <c r="J538" s="101">
        <v>60</v>
      </c>
      <c r="K538" s="99">
        <v>1</v>
      </c>
      <c r="L538" s="101">
        <v>60</v>
      </c>
    </row>
    <row r="539" spans="1:12" s="105" customFormat="1" ht="22.5" customHeight="1">
      <c r="A539" s="99">
        <v>471</v>
      </c>
      <c r="B539" s="99" t="s">
        <v>802</v>
      </c>
      <c r="C539" s="99"/>
      <c r="D539" s="99"/>
      <c r="E539" s="99" t="s">
        <v>824</v>
      </c>
      <c r="F539" s="114">
        <f t="shared" si="17"/>
        <v>10</v>
      </c>
      <c r="G539" s="99"/>
      <c r="H539" s="99"/>
      <c r="I539" s="99">
        <v>9</v>
      </c>
      <c r="J539" s="101">
        <v>90</v>
      </c>
      <c r="K539" s="99">
        <v>9</v>
      </c>
      <c r="L539" s="101">
        <v>90</v>
      </c>
    </row>
    <row r="540" spans="1:12" s="105" customFormat="1" ht="22.5" customHeight="1">
      <c r="A540" s="115">
        <v>472</v>
      </c>
      <c r="B540" s="99" t="s">
        <v>803</v>
      </c>
      <c r="C540" s="99"/>
      <c r="D540" s="99"/>
      <c r="E540" s="99" t="s">
        <v>823</v>
      </c>
      <c r="F540" s="114">
        <f t="shared" si="17"/>
        <v>39</v>
      </c>
      <c r="G540" s="99"/>
      <c r="H540" s="99"/>
      <c r="I540" s="99">
        <v>1</v>
      </c>
      <c r="J540" s="101">
        <v>39</v>
      </c>
      <c r="K540" s="99">
        <v>1</v>
      </c>
      <c r="L540" s="101">
        <v>39</v>
      </c>
    </row>
    <row r="541" spans="1:12" s="105" customFormat="1" ht="22.5" customHeight="1">
      <c r="A541" s="99">
        <v>473</v>
      </c>
      <c r="B541" s="99" t="s">
        <v>804</v>
      </c>
      <c r="C541" s="99"/>
      <c r="D541" s="99"/>
      <c r="E541" s="99" t="s">
        <v>841</v>
      </c>
      <c r="F541" s="114">
        <f t="shared" si="17"/>
        <v>97.42</v>
      </c>
      <c r="G541" s="99"/>
      <c r="H541" s="99"/>
      <c r="I541" s="99">
        <v>1</v>
      </c>
      <c r="J541" s="101">
        <v>97.42</v>
      </c>
      <c r="K541" s="99">
        <v>1</v>
      </c>
      <c r="L541" s="101">
        <v>97.42</v>
      </c>
    </row>
    <row r="542" spans="1:12" s="105" customFormat="1" ht="22.5" customHeight="1">
      <c r="A542" s="115">
        <v>474</v>
      </c>
      <c r="B542" s="99" t="s">
        <v>619</v>
      </c>
      <c r="C542" s="99"/>
      <c r="D542" s="99"/>
      <c r="E542" s="99" t="s">
        <v>823</v>
      </c>
      <c r="F542" s="114">
        <f t="shared" si="17"/>
        <v>43</v>
      </c>
      <c r="G542" s="99"/>
      <c r="H542" s="99"/>
      <c r="I542" s="99">
        <v>1</v>
      </c>
      <c r="J542" s="101">
        <v>43</v>
      </c>
      <c r="K542" s="99">
        <v>1</v>
      </c>
      <c r="L542" s="101">
        <v>43</v>
      </c>
    </row>
    <row r="543" spans="1:12" s="105" customFormat="1" ht="22.5" customHeight="1">
      <c r="A543" s="99">
        <v>475</v>
      </c>
      <c r="B543" s="99" t="s">
        <v>805</v>
      </c>
      <c r="C543" s="99"/>
      <c r="D543" s="99"/>
      <c r="E543" s="99" t="s">
        <v>823</v>
      </c>
      <c r="F543" s="114">
        <f t="shared" si="17"/>
        <v>13</v>
      </c>
      <c r="G543" s="99"/>
      <c r="H543" s="99"/>
      <c r="I543" s="99">
        <v>1</v>
      </c>
      <c r="J543" s="101">
        <v>13</v>
      </c>
      <c r="K543" s="99">
        <v>1</v>
      </c>
      <c r="L543" s="101">
        <v>13</v>
      </c>
    </row>
    <row r="544" spans="1:12" s="105" customFormat="1" ht="22.5" customHeight="1">
      <c r="A544" s="115">
        <v>476</v>
      </c>
      <c r="B544" s="99" t="s">
        <v>806</v>
      </c>
      <c r="C544" s="99"/>
      <c r="D544" s="99"/>
      <c r="E544" s="99" t="s">
        <v>823</v>
      </c>
      <c r="F544" s="114">
        <f t="shared" si="17"/>
        <v>6.5</v>
      </c>
      <c r="G544" s="99"/>
      <c r="H544" s="99"/>
      <c r="I544" s="99">
        <v>1</v>
      </c>
      <c r="J544" s="101">
        <v>6.5</v>
      </c>
      <c r="K544" s="99">
        <v>1</v>
      </c>
      <c r="L544" s="101">
        <v>6.5</v>
      </c>
    </row>
    <row r="545" spans="1:12" s="105" customFormat="1" ht="22.5" customHeight="1">
      <c r="A545" s="99">
        <v>477</v>
      </c>
      <c r="B545" s="99" t="s">
        <v>807</v>
      </c>
      <c r="C545" s="99"/>
      <c r="D545" s="99"/>
      <c r="E545" s="99" t="s">
        <v>823</v>
      </c>
      <c r="F545" s="114">
        <f t="shared" si="17"/>
        <v>5</v>
      </c>
      <c r="G545" s="99"/>
      <c r="H545" s="99"/>
      <c r="I545" s="99">
        <v>2</v>
      </c>
      <c r="J545" s="101">
        <v>10</v>
      </c>
      <c r="K545" s="99">
        <v>2</v>
      </c>
      <c r="L545" s="101">
        <v>10</v>
      </c>
    </row>
    <row r="546" spans="1:12" s="105" customFormat="1" ht="22.5" customHeight="1">
      <c r="A546" s="115">
        <v>478</v>
      </c>
      <c r="B546" s="99" t="s">
        <v>808</v>
      </c>
      <c r="C546" s="99"/>
      <c r="D546" s="99"/>
      <c r="E546" s="99" t="s">
        <v>823</v>
      </c>
      <c r="F546" s="114">
        <f t="shared" si="17"/>
        <v>95</v>
      </c>
      <c r="G546" s="99"/>
      <c r="H546" s="99"/>
      <c r="I546" s="99">
        <v>1</v>
      </c>
      <c r="J546" s="101">
        <v>95</v>
      </c>
      <c r="K546" s="99">
        <v>1</v>
      </c>
      <c r="L546" s="101">
        <v>95</v>
      </c>
    </row>
    <row r="547" spans="1:12" s="105" customFormat="1" ht="22.5" customHeight="1">
      <c r="A547" s="99">
        <v>479</v>
      </c>
      <c r="B547" s="99" t="s">
        <v>809</v>
      </c>
      <c r="C547" s="99"/>
      <c r="D547" s="99"/>
      <c r="E547" s="99" t="s">
        <v>823</v>
      </c>
      <c r="F547" s="114">
        <f t="shared" si="17"/>
        <v>1320</v>
      </c>
      <c r="G547" s="99"/>
      <c r="H547" s="99"/>
      <c r="I547" s="99">
        <v>10</v>
      </c>
      <c r="J547" s="101">
        <v>13200</v>
      </c>
      <c r="K547" s="99">
        <v>10</v>
      </c>
      <c r="L547" s="101">
        <v>13200</v>
      </c>
    </row>
    <row r="548" spans="1:12" s="105" customFormat="1" ht="22.5" customHeight="1">
      <c r="A548" s="115">
        <v>480</v>
      </c>
      <c r="B548" s="99" t="s">
        <v>810</v>
      </c>
      <c r="C548" s="99"/>
      <c r="D548" s="99"/>
      <c r="E548" s="99" t="s">
        <v>824</v>
      </c>
      <c r="F548" s="114">
        <f t="shared" si="17"/>
        <v>12.5</v>
      </c>
      <c r="G548" s="99"/>
      <c r="H548" s="99"/>
      <c r="I548" s="99">
        <v>10</v>
      </c>
      <c r="J548" s="101">
        <v>125</v>
      </c>
      <c r="K548" s="99">
        <v>10</v>
      </c>
      <c r="L548" s="101">
        <v>125</v>
      </c>
    </row>
    <row r="549" spans="1:12" s="105" customFormat="1" ht="22.5" customHeight="1">
      <c r="A549" s="99">
        <v>481</v>
      </c>
      <c r="B549" s="99" t="s">
        <v>810</v>
      </c>
      <c r="C549" s="99"/>
      <c r="D549" s="99"/>
      <c r="E549" s="99" t="s">
        <v>824</v>
      </c>
      <c r="F549" s="114">
        <f t="shared" si="17"/>
        <v>7.5</v>
      </c>
      <c r="G549" s="99"/>
      <c r="H549" s="99"/>
      <c r="I549" s="99">
        <v>20</v>
      </c>
      <c r="J549" s="101">
        <v>150</v>
      </c>
      <c r="K549" s="99">
        <v>20</v>
      </c>
      <c r="L549" s="101">
        <v>150</v>
      </c>
    </row>
    <row r="550" spans="1:12" s="105" customFormat="1" ht="22.5" customHeight="1">
      <c r="A550" s="115">
        <v>482</v>
      </c>
      <c r="B550" s="99" t="s">
        <v>810</v>
      </c>
      <c r="C550" s="99"/>
      <c r="D550" s="99"/>
      <c r="E550" s="99" t="s">
        <v>824</v>
      </c>
      <c r="F550" s="114">
        <f t="shared" si="17"/>
        <v>3.6</v>
      </c>
      <c r="G550" s="99"/>
      <c r="H550" s="99"/>
      <c r="I550" s="99">
        <v>30</v>
      </c>
      <c r="J550" s="101">
        <v>108</v>
      </c>
      <c r="K550" s="99">
        <v>30</v>
      </c>
      <c r="L550" s="101">
        <v>108</v>
      </c>
    </row>
    <row r="551" spans="1:12" s="105" customFormat="1" ht="22.5" customHeight="1">
      <c r="A551" s="99">
        <v>483</v>
      </c>
      <c r="B551" s="99" t="s">
        <v>811</v>
      </c>
      <c r="C551" s="99"/>
      <c r="D551" s="99"/>
      <c r="E551" s="99" t="s">
        <v>824</v>
      </c>
      <c r="F551" s="114">
        <f t="shared" si="17"/>
        <v>6.96</v>
      </c>
      <c r="G551" s="99"/>
      <c r="H551" s="99"/>
      <c r="I551" s="99">
        <v>50</v>
      </c>
      <c r="J551" s="101">
        <v>348</v>
      </c>
      <c r="K551" s="99">
        <v>50</v>
      </c>
      <c r="L551" s="101">
        <v>348</v>
      </c>
    </row>
    <row r="552" spans="1:12" s="105" customFormat="1" ht="22.5" customHeight="1">
      <c r="A552" s="115">
        <v>484</v>
      </c>
      <c r="B552" s="99" t="s">
        <v>812</v>
      </c>
      <c r="C552" s="99"/>
      <c r="D552" s="99"/>
      <c r="E552" s="99" t="s">
        <v>824</v>
      </c>
      <c r="F552" s="114">
        <f t="shared" si="17"/>
        <v>12.85</v>
      </c>
      <c r="G552" s="99"/>
      <c r="H552" s="99"/>
      <c r="I552" s="99">
        <v>150</v>
      </c>
      <c r="J552" s="101">
        <v>1927.5</v>
      </c>
      <c r="K552" s="99">
        <v>150</v>
      </c>
      <c r="L552" s="101">
        <v>1927.5</v>
      </c>
    </row>
    <row r="553" spans="1:12" s="105" customFormat="1" ht="22.5" customHeight="1">
      <c r="A553" s="99">
        <v>485</v>
      </c>
      <c r="B553" s="99" t="s">
        <v>812</v>
      </c>
      <c r="C553" s="99"/>
      <c r="D553" s="99"/>
      <c r="E553" s="99" t="s">
        <v>824</v>
      </c>
      <c r="F553" s="114">
        <f t="shared" si="17"/>
        <v>8.1</v>
      </c>
      <c r="G553" s="99"/>
      <c r="H553" s="99"/>
      <c r="I553" s="99">
        <v>100</v>
      </c>
      <c r="J553" s="101">
        <v>810</v>
      </c>
      <c r="K553" s="99">
        <v>100</v>
      </c>
      <c r="L553" s="101">
        <v>810</v>
      </c>
    </row>
    <row r="554" spans="1:12" s="105" customFormat="1" ht="22.5" customHeight="1">
      <c r="A554" s="115">
        <v>486</v>
      </c>
      <c r="B554" s="99" t="s">
        <v>811</v>
      </c>
      <c r="C554" s="99"/>
      <c r="D554" s="99"/>
      <c r="E554" s="99" t="s">
        <v>824</v>
      </c>
      <c r="F554" s="114">
        <f t="shared" si="17"/>
        <v>23.4</v>
      </c>
      <c r="G554" s="99"/>
      <c r="H554" s="99"/>
      <c r="I554" s="99">
        <v>70</v>
      </c>
      <c r="J554" s="101">
        <v>1638</v>
      </c>
      <c r="K554" s="99">
        <v>70</v>
      </c>
      <c r="L554" s="101">
        <v>1638</v>
      </c>
    </row>
    <row r="555" spans="1:12" s="105" customFormat="1" ht="22.5" customHeight="1">
      <c r="A555" s="99">
        <v>487</v>
      </c>
      <c r="B555" s="99" t="s">
        <v>813</v>
      </c>
      <c r="C555" s="99"/>
      <c r="D555" s="99"/>
      <c r="E555" s="99" t="s">
        <v>824</v>
      </c>
      <c r="F555" s="114">
        <f t="shared" si="17"/>
        <v>3.5</v>
      </c>
      <c r="G555" s="99"/>
      <c r="H555" s="99"/>
      <c r="I555" s="99">
        <v>20</v>
      </c>
      <c r="J555" s="101">
        <v>70</v>
      </c>
      <c r="K555" s="99">
        <v>20</v>
      </c>
      <c r="L555" s="101">
        <v>70</v>
      </c>
    </row>
    <row r="556" spans="1:12" s="105" customFormat="1" ht="22.5" customHeight="1">
      <c r="A556" s="115">
        <v>488</v>
      </c>
      <c r="B556" s="99" t="s">
        <v>814</v>
      </c>
      <c r="C556" s="99"/>
      <c r="D556" s="99"/>
      <c r="E556" s="99" t="s">
        <v>823</v>
      </c>
      <c r="F556" s="114">
        <f t="shared" si="17"/>
        <v>12.200000000000001</v>
      </c>
      <c r="G556" s="99"/>
      <c r="H556" s="99"/>
      <c r="I556" s="99">
        <v>12</v>
      </c>
      <c r="J556" s="101">
        <v>146.4</v>
      </c>
      <c r="K556" s="99">
        <v>12</v>
      </c>
      <c r="L556" s="101">
        <v>146.4</v>
      </c>
    </row>
    <row r="557" spans="1:12" s="105" customFormat="1" ht="22.5" customHeight="1">
      <c r="A557" s="99">
        <v>489</v>
      </c>
      <c r="B557" s="99" t="s">
        <v>815</v>
      </c>
      <c r="C557" s="99"/>
      <c r="D557" s="99"/>
      <c r="E557" s="99" t="s">
        <v>823</v>
      </c>
      <c r="F557" s="114">
        <f t="shared" si="17"/>
        <v>17</v>
      </c>
      <c r="G557" s="99"/>
      <c r="H557" s="99"/>
      <c r="I557" s="99">
        <v>1</v>
      </c>
      <c r="J557" s="101">
        <v>17</v>
      </c>
      <c r="K557" s="99">
        <v>1</v>
      </c>
      <c r="L557" s="101">
        <v>17</v>
      </c>
    </row>
    <row r="558" spans="1:12" s="105" customFormat="1" ht="22.5" customHeight="1">
      <c r="A558" s="115">
        <v>490</v>
      </c>
      <c r="B558" s="99" t="s">
        <v>816</v>
      </c>
      <c r="C558" s="99"/>
      <c r="D558" s="99"/>
      <c r="E558" s="99" t="s">
        <v>823</v>
      </c>
      <c r="F558" s="114">
        <f t="shared" si="17"/>
        <v>6</v>
      </c>
      <c r="G558" s="99"/>
      <c r="H558" s="99"/>
      <c r="I558" s="99">
        <v>1</v>
      </c>
      <c r="J558" s="101">
        <v>6</v>
      </c>
      <c r="K558" s="99">
        <v>1</v>
      </c>
      <c r="L558" s="101">
        <v>6</v>
      </c>
    </row>
    <row r="559" spans="1:12" s="105" customFormat="1" ht="22.5" customHeight="1" thickBot="1">
      <c r="A559" s="99"/>
      <c r="B559" s="150" t="s">
        <v>208</v>
      </c>
      <c r="C559" s="151"/>
      <c r="D559" s="151"/>
      <c r="E559" s="151"/>
      <c r="F559" s="151"/>
      <c r="G559" s="151"/>
      <c r="H559" s="151"/>
      <c r="I559" s="151">
        <f>SUM(I528:I558)</f>
        <v>575</v>
      </c>
      <c r="J559" s="152">
        <f>SUM(J528:J558)</f>
        <v>19422.940000000002</v>
      </c>
      <c r="K559" s="151">
        <f>SUM(K528:K558)</f>
        <v>575</v>
      </c>
      <c r="L559" s="152">
        <f>SUM(L528:L558)</f>
        <v>19422.940000000002</v>
      </c>
    </row>
    <row r="560" spans="1:12" s="105" customFormat="1" ht="22.5" customHeight="1" thickBot="1">
      <c r="A560" s="124"/>
      <c r="B560" s="125">
        <v>2</v>
      </c>
      <c r="C560" s="125">
        <v>3</v>
      </c>
      <c r="D560" s="125">
        <v>4</v>
      </c>
      <c r="E560" s="125">
        <v>5</v>
      </c>
      <c r="F560" s="125">
        <v>6</v>
      </c>
      <c r="G560" s="125">
        <v>7</v>
      </c>
      <c r="H560" s="125">
        <v>8</v>
      </c>
      <c r="I560" s="125">
        <v>9</v>
      </c>
      <c r="J560" s="125">
        <v>10</v>
      </c>
      <c r="K560" s="125">
        <v>11</v>
      </c>
      <c r="L560" s="126">
        <v>12</v>
      </c>
    </row>
    <row r="561" spans="1:12" s="105" customFormat="1" ht="22.5" customHeight="1">
      <c r="A561" s="99">
        <v>491</v>
      </c>
      <c r="B561" s="99" t="s">
        <v>817</v>
      </c>
      <c r="C561" s="99"/>
      <c r="D561" s="99"/>
      <c r="E561" s="99" t="s">
        <v>823</v>
      </c>
      <c r="F561" s="114">
        <f>J561/I561</f>
        <v>11</v>
      </c>
      <c r="G561" s="99"/>
      <c r="H561" s="99"/>
      <c r="I561" s="99">
        <v>1</v>
      </c>
      <c r="J561" s="101">
        <v>11</v>
      </c>
      <c r="K561" s="99">
        <v>1</v>
      </c>
      <c r="L561" s="101">
        <v>11</v>
      </c>
    </row>
    <row r="562" spans="1:12" s="105" customFormat="1" ht="22.5" customHeight="1" thickBot="1">
      <c r="A562" s="158">
        <v>492</v>
      </c>
      <c r="B562" s="158" t="s">
        <v>818</v>
      </c>
      <c r="C562" s="158"/>
      <c r="D562" s="158"/>
      <c r="E562" s="158" t="s">
        <v>841</v>
      </c>
      <c r="F562" s="159">
        <f>J562/I562</f>
        <v>1.1</v>
      </c>
      <c r="G562" s="158"/>
      <c r="H562" s="158"/>
      <c r="I562" s="158">
        <v>500</v>
      </c>
      <c r="J562" s="160">
        <v>550</v>
      </c>
      <c r="K562" s="158">
        <v>500</v>
      </c>
      <c r="L562" s="160">
        <v>550</v>
      </c>
    </row>
    <row r="563" spans="1:12" s="105" customFormat="1" ht="22.5" customHeight="1" thickBot="1">
      <c r="A563" s="153"/>
      <c r="B563" s="166" t="s">
        <v>208</v>
      </c>
      <c r="C563" s="155"/>
      <c r="D563" s="155"/>
      <c r="E563" s="155"/>
      <c r="F563" s="155"/>
      <c r="G563" s="155"/>
      <c r="H563" s="155"/>
      <c r="I563" s="155">
        <f>SUM(I561:I562)</f>
        <v>501</v>
      </c>
      <c r="J563" s="167">
        <f>SUM(J561:J562)</f>
        <v>561</v>
      </c>
      <c r="K563" s="155">
        <f>SUM(K561:K562)</f>
        <v>501</v>
      </c>
      <c r="L563" s="168">
        <f>SUM(L561:L562)</f>
        <v>561</v>
      </c>
    </row>
    <row r="564" spans="1:12" s="105" customFormat="1" ht="22.5" customHeight="1" thickBot="1">
      <c r="A564" s="161"/>
      <c r="B564" s="162" t="s">
        <v>819</v>
      </c>
      <c r="C564" s="163"/>
      <c r="D564" s="163"/>
      <c r="E564" s="163"/>
      <c r="F564" s="163"/>
      <c r="G564" s="163"/>
      <c r="H564" s="163"/>
      <c r="I564" s="163">
        <f>I563+I559</f>
        <v>1076</v>
      </c>
      <c r="J564" s="164">
        <f>J563+J559</f>
        <v>19983.940000000002</v>
      </c>
      <c r="K564" s="163">
        <f>K563+K559</f>
        <v>1076</v>
      </c>
      <c r="L564" s="165">
        <f>L563+L559</f>
        <v>19983.940000000002</v>
      </c>
    </row>
    <row r="565" spans="1:12" s="105" customFormat="1" ht="22.5" customHeight="1">
      <c r="A565" s="114"/>
      <c r="B565" s="157" t="s">
        <v>826</v>
      </c>
      <c r="C565" s="114"/>
      <c r="D565" s="114"/>
      <c r="E565" s="114"/>
      <c r="F565" s="114"/>
      <c r="G565" s="114"/>
      <c r="H565" s="114"/>
      <c r="I565" s="114"/>
      <c r="J565" s="116"/>
      <c r="K565" s="114"/>
      <c r="L565" s="116"/>
    </row>
    <row r="566" spans="1:12" s="105" customFormat="1" ht="22.5" customHeight="1">
      <c r="A566" s="99">
        <v>493</v>
      </c>
      <c r="B566" s="99" t="s">
        <v>838</v>
      </c>
      <c r="C566" s="99"/>
      <c r="D566" s="99"/>
      <c r="E566" s="99" t="s">
        <v>823</v>
      </c>
      <c r="F566" s="116">
        <f>J566/I566</f>
        <v>2.558181818181818</v>
      </c>
      <c r="G566" s="99"/>
      <c r="H566" s="99"/>
      <c r="I566" s="99">
        <v>11</v>
      </c>
      <c r="J566" s="101">
        <v>28.14</v>
      </c>
      <c r="K566" s="99">
        <v>11</v>
      </c>
      <c r="L566" s="101">
        <v>28.14</v>
      </c>
    </row>
    <row r="567" spans="1:12" s="105" customFormat="1" ht="22.5" customHeight="1">
      <c r="A567" s="99">
        <v>494</v>
      </c>
      <c r="B567" s="99" t="s">
        <v>838</v>
      </c>
      <c r="C567" s="99"/>
      <c r="D567" s="99"/>
      <c r="E567" s="99" t="s">
        <v>823</v>
      </c>
      <c r="F567" s="114">
        <f>J567/I567</f>
        <v>4</v>
      </c>
      <c r="G567" s="99"/>
      <c r="H567" s="99"/>
      <c r="I567" s="99">
        <v>15</v>
      </c>
      <c r="J567" s="101">
        <v>60</v>
      </c>
      <c r="K567" s="99">
        <v>15</v>
      </c>
      <c r="L567" s="101">
        <v>60</v>
      </c>
    </row>
    <row r="568" spans="1:12" s="105" customFormat="1" ht="22.5" customHeight="1">
      <c r="A568" s="99">
        <v>495</v>
      </c>
      <c r="B568" s="99" t="s">
        <v>839</v>
      </c>
      <c r="C568" s="99"/>
      <c r="D568" s="99"/>
      <c r="E568" s="99" t="s">
        <v>823</v>
      </c>
      <c r="F568" s="114">
        <f>J568/I568</f>
        <v>4</v>
      </c>
      <c r="G568" s="99"/>
      <c r="H568" s="99"/>
      <c r="I568" s="99">
        <v>5</v>
      </c>
      <c r="J568" s="101">
        <v>20</v>
      </c>
      <c r="K568" s="99">
        <v>5</v>
      </c>
      <c r="L568" s="101">
        <v>20</v>
      </c>
    </row>
    <row r="569" spans="1:12" s="105" customFormat="1" ht="22.5" customHeight="1">
      <c r="A569" s="99">
        <v>496</v>
      </c>
      <c r="B569" s="99" t="s">
        <v>840</v>
      </c>
      <c r="C569" s="99"/>
      <c r="D569" s="99"/>
      <c r="E569" s="99" t="s">
        <v>823</v>
      </c>
      <c r="F569" s="116">
        <f>J569/I569</f>
        <v>6.6450000000000005</v>
      </c>
      <c r="G569" s="99"/>
      <c r="H569" s="99"/>
      <c r="I569" s="99">
        <v>10</v>
      </c>
      <c r="J569" s="101">
        <v>66.45</v>
      </c>
      <c r="K569" s="99">
        <v>10</v>
      </c>
      <c r="L569" s="101">
        <v>66.45</v>
      </c>
    </row>
    <row r="570" spans="1:12" s="105" customFormat="1" ht="22.5" customHeight="1" thickBot="1">
      <c r="A570" s="99">
        <v>497</v>
      </c>
      <c r="B570" s="158" t="s">
        <v>340</v>
      </c>
      <c r="C570" s="158"/>
      <c r="D570" s="158"/>
      <c r="E570" s="158" t="s">
        <v>823</v>
      </c>
      <c r="F570" s="189">
        <f>J570/I570</f>
        <v>4.622368421052632</v>
      </c>
      <c r="G570" s="158"/>
      <c r="H570" s="158"/>
      <c r="I570" s="158">
        <v>38</v>
      </c>
      <c r="J570" s="160">
        <v>175.65</v>
      </c>
      <c r="K570" s="158">
        <v>38</v>
      </c>
      <c r="L570" s="160">
        <v>175.65</v>
      </c>
    </row>
    <row r="571" spans="1:12" s="105" customFormat="1" ht="22.5" customHeight="1" thickBot="1">
      <c r="A571" s="153"/>
      <c r="B571" s="166" t="s">
        <v>208</v>
      </c>
      <c r="C571" s="155"/>
      <c r="D571" s="155"/>
      <c r="E571" s="155"/>
      <c r="F571" s="155"/>
      <c r="G571" s="155"/>
      <c r="H571" s="155"/>
      <c r="I571" s="155">
        <f>I566+I567+I568+I569+I570</f>
        <v>79</v>
      </c>
      <c r="J571" s="167">
        <f>SUM(J566:J570)</f>
        <v>350.24</v>
      </c>
      <c r="K571" s="175">
        <f>K566+K567+K568+K569+K570</f>
        <v>79</v>
      </c>
      <c r="L571" s="174">
        <f>SUM(L566:L570)</f>
        <v>350.24</v>
      </c>
    </row>
    <row r="572" spans="1:12" s="105" customFormat="1" ht="22.5" customHeight="1" thickBot="1">
      <c r="A572" s="169"/>
      <c r="B572" s="170" t="s">
        <v>827</v>
      </c>
      <c r="C572" s="169"/>
      <c r="D572" s="169"/>
      <c r="E572" s="169"/>
      <c r="F572" s="169"/>
      <c r="G572" s="169"/>
      <c r="H572" s="169"/>
      <c r="I572" s="169">
        <f>I571</f>
        <v>79</v>
      </c>
      <c r="J572" s="171">
        <f>J571</f>
        <v>350.24</v>
      </c>
      <c r="K572" s="175">
        <f>K571</f>
        <v>79</v>
      </c>
      <c r="L572" s="172">
        <f>L571</f>
        <v>350.24</v>
      </c>
    </row>
    <row r="573" spans="1:12" s="105" customFormat="1" ht="22.5" customHeight="1" thickBot="1">
      <c r="A573" s="153"/>
      <c r="B573" s="154" t="s">
        <v>828</v>
      </c>
      <c r="C573" s="155"/>
      <c r="D573" s="155"/>
      <c r="E573" s="155"/>
      <c r="F573" s="155"/>
      <c r="G573" s="155"/>
      <c r="H573" s="155"/>
      <c r="I573" s="155">
        <f>I572+I564+I513+I525</f>
        <v>3763</v>
      </c>
      <c r="J573" s="156">
        <f>J572+J564+J513+J525</f>
        <v>70738.18000000001</v>
      </c>
      <c r="K573" s="175">
        <f>K572+K564+K513+K525</f>
        <v>3763</v>
      </c>
      <c r="L573" s="173">
        <f>L572+L564+L513+L525</f>
        <v>70738.18000000001</v>
      </c>
    </row>
    <row r="574" spans="1:12" s="50" customFormat="1" ht="18" customHeight="1">
      <c r="A574" s="51"/>
      <c r="B574" s="106"/>
      <c r="C574" s="51"/>
      <c r="D574" s="51"/>
      <c r="E574" s="51"/>
      <c r="F574" s="51"/>
      <c r="G574" s="51"/>
      <c r="H574" s="51"/>
      <c r="I574" s="51"/>
      <c r="J574" s="107"/>
      <c r="K574" s="51"/>
      <c r="L574" s="108"/>
    </row>
    <row r="575" spans="1:13" ht="18">
      <c r="A575" s="115"/>
      <c r="B575" s="115" t="s">
        <v>287</v>
      </c>
      <c r="C575" s="115" t="s">
        <v>176</v>
      </c>
      <c r="D575" s="115"/>
      <c r="E575" s="115"/>
      <c r="F575" s="5"/>
      <c r="G575" s="5" t="s">
        <v>855</v>
      </c>
      <c r="H575" s="115"/>
      <c r="I575" s="115"/>
      <c r="J575" s="115"/>
      <c r="K575" s="115"/>
      <c r="L575" s="194">
        <f>L572+L564+L525+L513</f>
        <v>70738.18000000001</v>
      </c>
      <c r="M575" s="105"/>
    </row>
    <row r="576" spans="1:13" ht="17.25" customHeight="1">
      <c r="A576" s="115"/>
      <c r="B576" s="115"/>
      <c r="C576" s="115"/>
      <c r="D576" s="115"/>
      <c r="E576" s="115"/>
      <c r="F576" s="511" t="s">
        <v>288</v>
      </c>
      <c r="G576" s="511"/>
      <c r="H576" s="511"/>
      <c r="I576" s="115"/>
      <c r="J576" s="115"/>
      <c r="K576" s="115"/>
      <c r="L576" s="115"/>
      <c r="M576" s="105"/>
    </row>
    <row r="577" spans="1:13" ht="18">
      <c r="A577" s="115"/>
      <c r="B577" s="115"/>
      <c r="C577" s="115" t="s">
        <v>177</v>
      </c>
      <c r="D577" s="115"/>
      <c r="E577" s="115"/>
      <c r="F577" s="115"/>
      <c r="G577" s="5" t="s">
        <v>856</v>
      </c>
      <c r="H577" s="115"/>
      <c r="I577" s="115"/>
      <c r="J577" s="115"/>
      <c r="K577" s="115"/>
      <c r="L577" s="115"/>
      <c r="M577" s="105"/>
    </row>
    <row r="578" spans="1:13" ht="15" customHeight="1">
      <c r="A578" s="115"/>
      <c r="B578" s="115"/>
      <c r="C578" s="115"/>
      <c r="D578" s="115"/>
      <c r="E578" s="115"/>
      <c r="F578" s="115"/>
      <c r="G578" s="115"/>
      <c r="H578" s="195"/>
      <c r="I578" s="115"/>
      <c r="J578" s="115"/>
      <c r="K578" s="115"/>
      <c r="L578" s="115"/>
      <c r="M578" s="105"/>
    </row>
    <row r="579" spans="1:13" ht="18" customHeight="1">
      <c r="A579" s="115"/>
      <c r="B579" s="115"/>
      <c r="C579" s="525" t="s">
        <v>178</v>
      </c>
      <c r="D579" s="525"/>
      <c r="E579" s="525"/>
      <c r="F579" s="196">
        <v>70738.18</v>
      </c>
      <c r="G579" s="526" t="s">
        <v>857</v>
      </c>
      <c r="H579" s="526"/>
      <c r="I579" s="526"/>
      <c r="J579" s="526"/>
      <c r="K579" s="526"/>
      <c r="L579" s="526"/>
      <c r="M579" s="526"/>
    </row>
    <row r="580" spans="1:13" ht="16.5" customHeight="1">
      <c r="A580" s="115"/>
      <c r="B580" s="115"/>
      <c r="C580" s="115"/>
      <c r="D580" s="115"/>
      <c r="E580" s="115"/>
      <c r="F580" s="115"/>
      <c r="G580" s="197"/>
      <c r="H580" s="511" t="s">
        <v>288</v>
      </c>
      <c r="I580" s="511"/>
      <c r="J580" s="511"/>
      <c r="K580" s="115"/>
      <c r="L580" s="115"/>
      <c r="M580" s="105"/>
    </row>
    <row r="581" spans="1:13" ht="20.25">
      <c r="A581" s="203" t="s">
        <v>859</v>
      </c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</row>
    <row r="582" spans="1:13" ht="18">
      <c r="A582" s="90" t="s">
        <v>866</v>
      </c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</row>
    <row r="583" spans="1:13" ht="20.25">
      <c r="A583" s="203" t="s">
        <v>860</v>
      </c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</row>
    <row r="584" spans="1:13" ht="18">
      <c r="A584" s="90" t="s">
        <v>863</v>
      </c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</row>
    <row r="585" spans="1:13" ht="20.25">
      <c r="A585" s="203" t="s">
        <v>861</v>
      </c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</row>
    <row r="586" spans="1:13" ht="18">
      <c r="A586" s="90" t="s">
        <v>865</v>
      </c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</row>
    <row r="587" spans="1:13" ht="20.25">
      <c r="A587" s="203" t="s">
        <v>862</v>
      </c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</row>
    <row r="588" spans="1:13" ht="18">
      <c r="A588" s="90" t="s">
        <v>864</v>
      </c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</row>
    <row r="589" spans="1:13" ht="18">
      <c r="A589" s="115"/>
      <c r="B589" s="115" t="s">
        <v>170</v>
      </c>
      <c r="C589" s="115"/>
      <c r="D589" s="115"/>
      <c r="E589" s="115"/>
      <c r="F589" s="5">
        <v>1</v>
      </c>
      <c r="G589" s="136" t="s">
        <v>211</v>
      </c>
      <c r="H589" s="199">
        <f>A570</f>
        <v>497</v>
      </c>
      <c r="I589" s="115" t="s">
        <v>202</v>
      </c>
      <c r="J589" s="115"/>
      <c r="K589" s="115"/>
      <c r="L589" s="115"/>
      <c r="M589" s="115"/>
    </row>
    <row r="590" spans="1:13" ht="18">
      <c r="A590" s="115" t="s">
        <v>835</v>
      </c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</row>
    <row r="591" spans="1:13" ht="18">
      <c r="A591" s="115" t="s">
        <v>836</v>
      </c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</row>
    <row r="592" spans="1:13" ht="18">
      <c r="A592" s="115"/>
      <c r="B592" s="115" t="s">
        <v>837</v>
      </c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</row>
    <row r="593" spans="1:13" ht="18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</row>
    <row r="594" spans="1:13" ht="18.75">
      <c r="A594" s="198" t="s">
        <v>858</v>
      </c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</row>
    <row r="595" spans="1:13" ht="18.75">
      <c r="A595" s="198" t="s">
        <v>405</v>
      </c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</row>
    <row r="596" spans="1:12" ht="18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</row>
    <row r="597" spans="1:12" ht="18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</row>
    <row r="598" spans="1:12" ht="18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</row>
    <row r="599" spans="1:12" ht="18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</row>
    <row r="600" spans="1:12" ht="18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</row>
    <row r="601" spans="1:12" ht="18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</row>
    <row r="602" spans="1:12" ht="18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</row>
    <row r="603" spans="1:12" ht="18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</row>
    <row r="604" spans="1:12" ht="18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</row>
    <row r="605" spans="1:12" ht="18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</row>
    <row r="606" spans="1:12" ht="18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</row>
    <row r="607" spans="1:12" ht="18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</row>
    <row r="608" spans="1:12" ht="18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</row>
    <row r="609" spans="1:12" ht="15">
      <c r="A609" s="4"/>
      <c r="B609" s="104"/>
      <c r="C609" s="96"/>
      <c r="D609" s="96"/>
      <c r="E609" s="96"/>
      <c r="F609" s="96"/>
      <c r="G609" s="96"/>
      <c r="H609" s="96"/>
      <c r="I609" s="96"/>
      <c r="J609" s="96"/>
      <c r="K609" s="96"/>
      <c r="L609" s="96"/>
    </row>
  </sheetData>
  <sheetProtection/>
  <mergeCells count="20">
    <mergeCell ref="C6:H6"/>
    <mergeCell ref="B7:K7"/>
    <mergeCell ref="H20:J20"/>
    <mergeCell ref="B24:C24"/>
    <mergeCell ref="D24:E24"/>
    <mergeCell ref="F24:F26"/>
    <mergeCell ref="G24:H24"/>
    <mergeCell ref="I24:J25"/>
    <mergeCell ref="K24:L25"/>
    <mergeCell ref="G25:G26"/>
    <mergeCell ref="A24:A26"/>
    <mergeCell ref="F576:H576"/>
    <mergeCell ref="C579:E579"/>
    <mergeCell ref="H580:J580"/>
    <mergeCell ref="G579:M579"/>
    <mergeCell ref="H25:H26"/>
    <mergeCell ref="B25:B26"/>
    <mergeCell ref="C25:C26"/>
    <mergeCell ref="D25:D26"/>
    <mergeCell ref="E25:E26"/>
  </mergeCells>
  <printOptions/>
  <pageMargins left="0.75" right="0.75" top="0.54" bottom="0.51" header="0.5" footer="0.5"/>
  <pageSetup horizontalDpi="600" verticalDpi="600" orientation="landscape" paperSize="9" scale="68" r:id="rId1"/>
  <rowBreaks count="19" manualBreakCount="19">
    <brk id="32" max="255" man="1"/>
    <brk id="62" max="11" man="1"/>
    <brk id="91" max="11" man="1"/>
    <brk id="121" max="255" man="1"/>
    <brk id="152" max="11" man="1"/>
    <brk id="180" max="255" man="1"/>
    <brk id="211" max="11" man="1"/>
    <brk id="242" max="11" man="1"/>
    <brk id="273" max="11" man="1"/>
    <brk id="303" max="11" man="1"/>
    <brk id="335" max="11" man="1"/>
    <brk id="364" max="11" man="1"/>
    <brk id="398" max="11" man="1"/>
    <brk id="431" max="11" man="1"/>
    <brk id="462" max="11" man="1"/>
    <brk id="493" max="11" man="1"/>
    <brk id="526" max="11" man="1"/>
    <brk id="559" max="11" man="1"/>
    <brk id="59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64"/>
  <sheetViews>
    <sheetView view="pageBreakPreview" zoomScaleSheetLayoutView="100" zoomScalePageLayoutView="0" workbookViewId="0" topLeftCell="C7">
      <selection activeCell="C1" sqref="C1"/>
    </sheetView>
  </sheetViews>
  <sheetFormatPr defaultColWidth="9.140625" defaultRowHeight="12.75"/>
  <cols>
    <col min="1" max="1" width="6.28125" style="0" customWidth="1"/>
    <col min="2" max="2" width="47.57421875" style="0" customWidth="1"/>
    <col min="3" max="3" width="12.28125" style="0" customWidth="1"/>
    <col min="4" max="4" width="9.28125" style="0" bestFit="1" customWidth="1"/>
    <col min="10" max="10" width="11.00390625" style="0" customWidth="1"/>
    <col min="12" max="12" width="10.140625" style="0" customWidth="1"/>
  </cols>
  <sheetData>
    <row r="1" spans="2:10" ht="18">
      <c r="B1" s="5" t="s">
        <v>225</v>
      </c>
      <c r="C1" s="5" t="s">
        <v>292</v>
      </c>
      <c r="J1" t="s">
        <v>227</v>
      </c>
    </row>
    <row r="2" spans="2:9" ht="21" thickBot="1">
      <c r="B2" s="1" t="s">
        <v>226</v>
      </c>
      <c r="D2" s="28"/>
      <c r="E2" s="28"/>
      <c r="F2" s="28"/>
      <c r="G2" s="28"/>
      <c r="H2" s="28"/>
      <c r="I2" t="s">
        <v>228</v>
      </c>
    </row>
    <row r="3" spans="2:9" ht="18.75" thickBot="1">
      <c r="B3" s="2" t="s">
        <v>196</v>
      </c>
      <c r="C3" s="31">
        <v>2147486</v>
      </c>
      <c r="D3" s="4"/>
      <c r="I3" t="s">
        <v>229</v>
      </c>
    </row>
    <row r="4" spans="2:9" ht="18.75">
      <c r="B4" t="s">
        <v>232</v>
      </c>
      <c r="C4" s="30"/>
      <c r="D4" s="27"/>
      <c r="I4" t="s">
        <v>230</v>
      </c>
    </row>
    <row r="5" ht="12.75">
      <c r="B5" s="1" t="s">
        <v>231</v>
      </c>
    </row>
    <row r="6" spans="2:8" ht="20.25">
      <c r="B6" s="1"/>
      <c r="C6" s="516" t="s">
        <v>311</v>
      </c>
      <c r="D6" s="516"/>
      <c r="E6" s="516"/>
      <c r="F6" s="516"/>
      <c r="G6" s="516"/>
      <c r="H6" s="516"/>
    </row>
    <row r="7" spans="2:11" ht="20.25">
      <c r="B7" s="517" t="s">
        <v>181</v>
      </c>
      <c r="C7" s="517"/>
      <c r="D7" s="517"/>
      <c r="E7" s="517"/>
      <c r="F7" s="517"/>
      <c r="G7" s="517"/>
      <c r="H7" s="517"/>
      <c r="I7" s="517"/>
      <c r="J7" s="517"/>
      <c r="K7" s="517"/>
    </row>
    <row r="8" ht="12.75">
      <c r="B8" s="1"/>
    </row>
    <row r="9" spans="2:4" ht="20.25">
      <c r="B9" s="2" t="s">
        <v>182</v>
      </c>
      <c r="C9" s="5" t="s">
        <v>197</v>
      </c>
      <c r="D9" s="29" t="s">
        <v>312</v>
      </c>
    </row>
    <row r="10" spans="2:3" ht="18">
      <c r="B10" s="2"/>
      <c r="C10" s="5"/>
    </row>
    <row r="11" spans="4:7" ht="18">
      <c r="D11" s="6" t="s">
        <v>233</v>
      </c>
      <c r="G11" s="6"/>
    </row>
    <row r="12" spans="2:16" ht="14.25">
      <c r="B12" s="69" t="s">
        <v>183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 ht="14.25">
      <c r="B13" s="69" t="s">
        <v>184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1" ht="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198</v>
      </c>
      <c r="C15" s="2"/>
    </row>
    <row r="16" spans="2:4" ht="15.75">
      <c r="B16" s="15" t="s">
        <v>286</v>
      </c>
      <c r="D16" t="s">
        <v>234</v>
      </c>
    </row>
    <row r="17" spans="2:10" ht="12.75">
      <c r="B17" s="1" t="s">
        <v>235</v>
      </c>
      <c r="D17" s="1" t="s">
        <v>235</v>
      </c>
      <c r="G17" s="1"/>
      <c r="J17" s="1"/>
    </row>
    <row r="18" spans="2:4" ht="15">
      <c r="B18" s="22" t="s">
        <v>313</v>
      </c>
      <c r="D18" t="s">
        <v>237</v>
      </c>
    </row>
    <row r="19" spans="2:7" ht="12.75">
      <c r="B19" s="1" t="s">
        <v>236</v>
      </c>
      <c r="D19" s="1" t="s">
        <v>236</v>
      </c>
      <c r="G19" s="1"/>
    </row>
    <row r="21" spans="2:12" ht="18">
      <c r="B21" s="7" t="s">
        <v>238</v>
      </c>
      <c r="C21" s="5" t="s">
        <v>314</v>
      </c>
      <c r="D21" s="7"/>
      <c r="E21" s="7"/>
      <c r="F21" s="10" t="s">
        <v>199</v>
      </c>
      <c r="G21" s="8"/>
      <c r="H21" s="7"/>
      <c r="I21" s="7"/>
      <c r="J21" s="7"/>
      <c r="K21" s="7"/>
      <c r="L21" s="7"/>
    </row>
    <row r="22" spans="2:12" ht="18">
      <c r="B22" s="10" t="s">
        <v>200</v>
      </c>
      <c r="C22" s="32" t="s">
        <v>237</v>
      </c>
      <c r="D22" s="10"/>
      <c r="E22" s="10"/>
      <c r="F22" s="7"/>
      <c r="G22" s="7"/>
      <c r="H22" s="518"/>
      <c r="I22" s="518"/>
      <c r="J22" s="518"/>
      <c r="K22" s="15"/>
      <c r="L22" s="7"/>
    </row>
    <row r="23" spans="2:12" ht="18">
      <c r="B23" s="7" t="s">
        <v>239</v>
      </c>
      <c r="C23" s="5" t="s">
        <v>315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>
      <c r="B24" s="26" t="s">
        <v>280</v>
      </c>
      <c r="C24" s="5" t="s">
        <v>315</v>
      </c>
      <c r="D24" s="5"/>
      <c r="E24" s="33"/>
      <c r="F24" s="15"/>
      <c r="G24" s="7"/>
      <c r="H24" s="7"/>
      <c r="I24" s="7"/>
      <c r="J24" s="7"/>
      <c r="K24" s="7"/>
      <c r="L24" s="7"/>
    </row>
    <row r="25" spans="2:12" ht="15.75" thickBot="1">
      <c r="B25" s="7" t="s">
        <v>281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57"/>
      <c r="B26" s="519" t="s">
        <v>185</v>
      </c>
      <c r="C26" s="519"/>
      <c r="D26" s="519" t="s">
        <v>188</v>
      </c>
      <c r="E26" s="519"/>
      <c r="F26" s="519" t="s">
        <v>191</v>
      </c>
      <c r="G26" s="519" t="s">
        <v>284</v>
      </c>
      <c r="H26" s="519"/>
      <c r="I26" s="519" t="s">
        <v>193</v>
      </c>
      <c r="J26" s="519"/>
      <c r="K26" s="519" t="s">
        <v>195</v>
      </c>
      <c r="L26" s="520"/>
    </row>
    <row r="27" spans="1:12" ht="14.25">
      <c r="A27" s="58"/>
      <c r="B27" s="512" t="s">
        <v>186</v>
      </c>
      <c r="C27" s="512" t="s">
        <v>187</v>
      </c>
      <c r="D27" s="512" t="s">
        <v>189</v>
      </c>
      <c r="E27" s="512" t="s">
        <v>190</v>
      </c>
      <c r="F27" s="512"/>
      <c r="G27" s="512" t="s">
        <v>192</v>
      </c>
      <c r="H27" s="512" t="s">
        <v>283</v>
      </c>
      <c r="I27" s="512"/>
      <c r="J27" s="512"/>
      <c r="K27" s="512"/>
      <c r="L27" s="521"/>
    </row>
    <row r="28" spans="1:12" ht="14.25">
      <c r="A28" s="58"/>
      <c r="B28" s="512"/>
      <c r="C28" s="512"/>
      <c r="D28" s="512"/>
      <c r="E28" s="512"/>
      <c r="F28" s="512"/>
      <c r="G28" s="512"/>
      <c r="H28" s="512"/>
      <c r="I28" s="9" t="s">
        <v>285</v>
      </c>
      <c r="J28" s="9" t="s">
        <v>194</v>
      </c>
      <c r="K28" s="9" t="s">
        <v>285</v>
      </c>
      <c r="L28" s="20" t="s">
        <v>194</v>
      </c>
    </row>
    <row r="29" spans="1:12" ht="13.5" thickBot="1">
      <c r="A29" s="59"/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  <c r="L29" s="13">
        <v>12</v>
      </c>
    </row>
    <row r="30" spans="1:12" ht="20.25">
      <c r="A30" s="14"/>
      <c r="B30" s="42" t="s">
        <v>223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">
      <c r="A31" s="34">
        <v>1</v>
      </c>
      <c r="B31" s="34"/>
      <c r="C31" s="34"/>
      <c r="D31" s="34"/>
      <c r="E31" s="34"/>
      <c r="F31" s="46"/>
      <c r="G31" s="34"/>
      <c r="H31" s="34"/>
      <c r="I31" s="34"/>
      <c r="J31" s="34"/>
      <c r="K31" s="34"/>
      <c r="L31" s="34"/>
    </row>
    <row r="32" spans="1:12" ht="15">
      <c r="A32" s="34">
        <v>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5.75" thickBot="1">
      <c r="A33" s="41"/>
      <c r="B33" s="41" t="s">
        <v>208</v>
      </c>
      <c r="C33" s="41"/>
      <c r="D33" s="41"/>
      <c r="E33" s="41"/>
      <c r="F33" s="47"/>
      <c r="G33" s="41"/>
      <c r="H33" s="41"/>
      <c r="I33" s="41"/>
      <c r="J33" s="41"/>
      <c r="K33" s="41"/>
      <c r="L33" s="41"/>
    </row>
    <row r="34" spans="1:12" ht="13.5" thickBot="1">
      <c r="A34" s="60"/>
      <c r="B34" s="38">
        <v>2</v>
      </c>
      <c r="C34" s="38">
        <v>3</v>
      </c>
      <c r="D34" s="38">
        <v>4</v>
      </c>
      <c r="E34" s="38">
        <v>5</v>
      </c>
      <c r="F34" s="38">
        <v>6</v>
      </c>
      <c r="G34" s="38">
        <v>7</v>
      </c>
      <c r="H34" s="38">
        <v>8</v>
      </c>
      <c r="I34" s="38">
        <v>9</v>
      </c>
      <c r="J34" s="38">
        <v>10</v>
      </c>
      <c r="K34" s="38">
        <v>11</v>
      </c>
      <c r="L34" s="39">
        <v>12</v>
      </c>
    </row>
    <row r="35" spans="1:12" ht="15">
      <c r="A35" s="40">
        <v>3</v>
      </c>
      <c r="B35" s="40"/>
      <c r="C35" s="40"/>
      <c r="D35" s="40"/>
      <c r="E35" s="40"/>
      <c r="F35" s="45"/>
      <c r="G35" s="40"/>
      <c r="H35" s="40"/>
      <c r="I35" s="40"/>
      <c r="J35" s="45"/>
      <c r="K35" s="40"/>
      <c r="L35" s="45"/>
    </row>
    <row r="36" spans="1:12" ht="15">
      <c r="A36" s="34">
        <v>4</v>
      </c>
      <c r="B36" s="34"/>
      <c r="C36" s="34"/>
      <c r="D36" s="34"/>
      <c r="E36" s="34"/>
      <c r="F36" s="46"/>
      <c r="G36" s="34"/>
      <c r="H36" s="34"/>
      <c r="I36" s="34"/>
      <c r="J36" s="46"/>
      <c r="K36" s="34"/>
      <c r="L36" s="46"/>
    </row>
    <row r="37" spans="1:12" ht="15">
      <c r="A37" s="34">
        <v>5</v>
      </c>
      <c r="B37" s="34"/>
      <c r="C37" s="34"/>
      <c r="D37" s="34"/>
      <c r="E37" s="34"/>
      <c r="F37" s="45"/>
      <c r="G37" s="34"/>
      <c r="H37" s="34"/>
      <c r="I37" s="34"/>
      <c r="J37" s="46"/>
      <c r="K37" s="40"/>
      <c r="L37" s="45"/>
    </row>
    <row r="38" spans="1:12" ht="15">
      <c r="A38" s="40">
        <v>6</v>
      </c>
      <c r="B38" s="34"/>
      <c r="C38" s="34"/>
      <c r="D38" s="34"/>
      <c r="E38" s="34"/>
      <c r="F38" s="46"/>
      <c r="G38" s="34"/>
      <c r="H38" s="34"/>
      <c r="I38" s="34"/>
      <c r="J38" s="46"/>
      <c r="K38" s="34"/>
      <c r="L38" s="46"/>
    </row>
    <row r="39" spans="1:12" ht="15">
      <c r="A39" s="34">
        <v>7</v>
      </c>
      <c r="B39" s="34"/>
      <c r="C39" s="34"/>
      <c r="D39" s="34"/>
      <c r="E39" s="34"/>
      <c r="F39" s="45"/>
      <c r="G39" s="34"/>
      <c r="H39" s="34"/>
      <c r="I39" s="34"/>
      <c r="J39" s="46"/>
      <c r="K39" s="40"/>
      <c r="L39" s="45"/>
    </row>
    <row r="40" spans="1:12" ht="15">
      <c r="A40" s="34">
        <v>8</v>
      </c>
      <c r="B40" s="34"/>
      <c r="C40" s="34"/>
      <c r="D40" s="34"/>
      <c r="E40" s="34"/>
      <c r="F40" s="46"/>
      <c r="G40" s="34"/>
      <c r="H40" s="34"/>
      <c r="I40" s="34"/>
      <c r="J40" s="46"/>
      <c r="K40" s="34"/>
      <c r="L40" s="46"/>
    </row>
    <row r="41" spans="1:12" ht="15">
      <c r="A41" s="40">
        <v>9</v>
      </c>
      <c r="B41" s="34"/>
      <c r="C41" s="34"/>
      <c r="D41" s="34"/>
      <c r="E41" s="34"/>
      <c r="F41" s="45"/>
      <c r="G41" s="34"/>
      <c r="H41" s="34"/>
      <c r="I41" s="34"/>
      <c r="J41" s="46"/>
      <c r="K41" s="40"/>
      <c r="L41" s="45"/>
    </row>
    <row r="42" spans="1:12" ht="15">
      <c r="A42" s="34">
        <v>10</v>
      </c>
      <c r="B42" s="34"/>
      <c r="C42" s="34"/>
      <c r="D42" s="34"/>
      <c r="E42" s="34"/>
      <c r="F42" s="46"/>
      <c r="G42" s="34"/>
      <c r="H42" s="34"/>
      <c r="I42" s="34"/>
      <c r="J42" s="46"/>
      <c r="K42" s="40"/>
      <c r="L42" s="46"/>
    </row>
    <row r="43" spans="1:12" ht="15">
      <c r="A43" s="34">
        <v>11</v>
      </c>
      <c r="B43" s="34"/>
      <c r="C43" s="34"/>
      <c r="D43" s="34"/>
      <c r="E43" s="34"/>
      <c r="F43" s="45"/>
      <c r="G43" s="34"/>
      <c r="H43" s="34"/>
      <c r="I43" s="34"/>
      <c r="J43" s="46"/>
      <c r="K43" s="34"/>
      <c r="L43" s="45"/>
    </row>
    <row r="44" spans="1:12" ht="15">
      <c r="A44" s="40">
        <v>12</v>
      </c>
      <c r="B44" s="34"/>
      <c r="C44" s="34"/>
      <c r="D44" s="34"/>
      <c r="E44" s="34"/>
      <c r="F44" s="46"/>
      <c r="G44" s="34"/>
      <c r="H44" s="34"/>
      <c r="I44" s="34"/>
      <c r="J44" s="46"/>
      <c r="K44" s="40"/>
      <c r="L44" s="46"/>
    </row>
    <row r="45" spans="1:12" ht="15">
      <c r="A45" s="34">
        <v>13</v>
      </c>
      <c r="B45" s="34"/>
      <c r="C45" s="34"/>
      <c r="D45" s="34"/>
      <c r="E45" s="34"/>
      <c r="F45" s="45"/>
      <c r="G45" s="34"/>
      <c r="H45" s="34"/>
      <c r="I45" s="34"/>
      <c r="J45" s="46"/>
      <c r="K45" s="34"/>
      <c r="L45" s="45"/>
    </row>
    <row r="46" spans="1:12" ht="15">
      <c r="A46" s="34">
        <v>14</v>
      </c>
      <c r="B46" s="34"/>
      <c r="C46" s="34"/>
      <c r="D46" s="34"/>
      <c r="E46" s="34"/>
      <c r="F46" s="46"/>
      <c r="G46" s="34"/>
      <c r="H46" s="34"/>
      <c r="I46" s="34"/>
      <c r="J46" s="46"/>
      <c r="K46" s="40"/>
      <c r="L46" s="46"/>
    </row>
    <row r="47" spans="1:12" ht="15">
      <c r="A47" s="40">
        <v>15</v>
      </c>
      <c r="B47" s="34"/>
      <c r="C47" s="34"/>
      <c r="D47" s="34"/>
      <c r="E47" s="34"/>
      <c r="F47" s="45"/>
      <c r="G47" s="34"/>
      <c r="H47" s="34"/>
      <c r="I47" s="34"/>
      <c r="J47" s="46"/>
      <c r="K47" s="34"/>
      <c r="L47" s="45"/>
    </row>
    <row r="48" spans="1:12" ht="15">
      <c r="A48" s="34">
        <v>16</v>
      </c>
      <c r="B48" s="34"/>
      <c r="C48" s="34"/>
      <c r="D48" s="34"/>
      <c r="E48" s="34"/>
      <c r="F48" s="46"/>
      <c r="G48" s="34"/>
      <c r="H48" s="34"/>
      <c r="I48" s="34"/>
      <c r="J48" s="46"/>
      <c r="K48" s="40"/>
      <c r="L48" s="46"/>
    </row>
    <row r="49" spans="1:12" ht="15">
      <c r="A49" s="34">
        <v>17</v>
      </c>
      <c r="B49" s="34"/>
      <c r="C49" s="34"/>
      <c r="D49" s="34"/>
      <c r="E49" s="34"/>
      <c r="F49" s="46"/>
      <c r="G49" s="34"/>
      <c r="H49" s="34"/>
      <c r="I49" s="34"/>
      <c r="J49" s="46"/>
      <c r="K49" s="40"/>
      <c r="L49" s="45"/>
    </row>
    <row r="50" spans="1:12" ht="15">
      <c r="A50" s="40">
        <v>18</v>
      </c>
      <c r="B50" s="34"/>
      <c r="C50" s="34"/>
      <c r="D50" s="34"/>
      <c r="E50" s="34"/>
      <c r="F50" s="46"/>
      <c r="G50" s="34"/>
      <c r="H50" s="34"/>
      <c r="I50" s="34"/>
      <c r="J50" s="46"/>
      <c r="K50" s="34"/>
      <c r="L50" s="46"/>
    </row>
    <row r="51" spans="1:12" ht="15">
      <c r="A51" s="34">
        <v>19</v>
      </c>
      <c r="B51" s="34"/>
      <c r="C51" s="34"/>
      <c r="D51" s="34"/>
      <c r="E51" s="34"/>
      <c r="F51" s="45"/>
      <c r="G51" s="34"/>
      <c r="H51" s="34"/>
      <c r="I51" s="34"/>
      <c r="J51" s="46"/>
      <c r="K51" s="40"/>
      <c r="L51" s="45"/>
    </row>
    <row r="52" spans="1:12" ht="15">
      <c r="A52" s="34">
        <v>20</v>
      </c>
      <c r="B52" s="53"/>
      <c r="C52" s="34"/>
      <c r="D52" s="34"/>
      <c r="E52" s="34"/>
      <c r="F52" s="46"/>
      <c r="G52" s="34"/>
      <c r="H52" s="34"/>
      <c r="I52" s="34"/>
      <c r="J52" s="46"/>
      <c r="K52" s="34"/>
      <c r="L52" s="46"/>
    </row>
    <row r="53" spans="1:12" ht="15">
      <c r="A53" s="40">
        <v>21</v>
      </c>
      <c r="B53" s="53"/>
      <c r="C53" s="34"/>
      <c r="D53" s="34"/>
      <c r="E53" s="34"/>
      <c r="F53" s="46"/>
      <c r="G53" s="34"/>
      <c r="H53" s="34"/>
      <c r="I53" s="34"/>
      <c r="J53" s="46"/>
      <c r="K53" s="40"/>
      <c r="L53" s="45"/>
    </row>
    <row r="54" spans="1:12" ht="15">
      <c r="A54" s="34">
        <v>22</v>
      </c>
      <c r="B54" s="34"/>
      <c r="C54" s="34"/>
      <c r="D54" s="34"/>
      <c r="E54" s="34"/>
      <c r="F54" s="45"/>
      <c r="G54" s="34"/>
      <c r="H54" s="34"/>
      <c r="I54" s="34"/>
      <c r="J54" s="46"/>
      <c r="K54" s="34"/>
      <c r="L54" s="46"/>
    </row>
    <row r="55" spans="1:12" ht="15">
      <c r="A55" s="34">
        <v>23</v>
      </c>
      <c r="B55" s="34"/>
      <c r="C55" s="34"/>
      <c r="D55" s="34"/>
      <c r="E55" s="34"/>
      <c r="F55" s="46"/>
      <c r="G55" s="34"/>
      <c r="H55" s="34"/>
      <c r="I55" s="34"/>
      <c r="J55" s="46"/>
      <c r="K55" s="40"/>
      <c r="L55" s="45"/>
    </row>
    <row r="56" spans="1:12" ht="15">
      <c r="A56" s="40">
        <v>24</v>
      </c>
      <c r="B56" s="53"/>
      <c r="C56" s="34"/>
      <c r="D56" s="34"/>
      <c r="E56" s="34"/>
      <c r="F56" s="46"/>
      <c r="G56" s="34"/>
      <c r="H56" s="34"/>
      <c r="I56" s="34"/>
      <c r="J56" s="46"/>
      <c r="K56" s="40"/>
      <c r="L56" s="45"/>
    </row>
    <row r="57" spans="1:12" ht="15" customHeight="1">
      <c r="A57" s="34">
        <v>25</v>
      </c>
      <c r="B57" s="35"/>
      <c r="C57" s="36"/>
      <c r="D57" s="36"/>
      <c r="E57" s="36"/>
      <c r="F57" s="45"/>
      <c r="G57" s="36"/>
      <c r="H57" s="36"/>
      <c r="I57" s="36"/>
      <c r="J57" s="46"/>
      <c r="K57" s="34"/>
      <c r="L57" s="46"/>
    </row>
    <row r="58" spans="1:12" ht="15">
      <c r="A58" s="40">
        <v>26</v>
      </c>
      <c r="B58" s="53"/>
      <c r="C58" s="34"/>
      <c r="D58" s="34"/>
      <c r="E58" s="34"/>
      <c r="F58" s="46"/>
      <c r="G58" s="34"/>
      <c r="H58" s="34"/>
      <c r="I58" s="34"/>
      <c r="J58" s="46"/>
      <c r="K58" s="40"/>
      <c r="L58" s="45"/>
    </row>
    <row r="59" spans="1:12" ht="15">
      <c r="A59" s="34">
        <v>27</v>
      </c>
      <c r="B59" s="53"/>
      <c r="C59" s="34"/>
      <c r="D59" s="34"/>
      <c r="E59" s="34"/>
      <c r="F59" s="46"/>
      <c r="G59" s="34"/>
      <c r="H59" s="34"/>
      <c r="I59" s="34"/>
      <c r="J59" s="46"/>
      <c r="K59" s="34"/>
      <c r="L59" s="46"/>
    </row>
    <row r="60" spans="1:12" ht="15">
      <c r="A60" s="34">
        <v>28</v>
      </c>
      <c r="B60" s="34"/>
      <c r="C60" s="34"/>
      <c r="D60" s="34"/>
      <c r="E60" s="34"/>
      <c r="F60" s="46"/>
      <c r="G60" s="34"/>
      <c r="H60" s="34"/>
      <c r="I60" s="34"/>
      <c r="J60" s="46"/>
      <c r="K60" s="40"/>
      <c r="L60" s="45"/>
    </row>
    <row r="61" spans="1:12" ht="15">
      <c r="A61" s="40">
        <v>29</v>
      </c>
      <c r="B61" s="34"/>
      <c r="C61" s="34"/>
      <c r="D61" s="34"/>
      <c r="E61" s="34"/>
      <c r="F61" s="45"/>
      <c r="G61" s="34"/>
      <c r="H61" s="34"/>
      <c r="I61" s="34"/>
      <c r="J61" s="46"/>
      <c r="K61" s="34"/>
      <c r="L61" s="46"/>
    </row>
    <row r="62" spans="1:12" ht="15">
      <c r="A62" s="34">
        <v>30</v>
      </c>
      <c r="B62" s="34"/>
      <c r="C62" s="34"/>
      <c r="D62" s="34"/>
      <c r="E62" s="34"/>
      <c r="F62" s="46"/>
      <c r="G62" s="34"/>
      <c r="H62" s="34"/>
      <c r="I62" s="34"/>
      <c r="J62" s="46"/>
      <c r="K62" s="40"/>
      <c r="L62" s="45"/>
    </row>
    <row r="63" spans="1:12" ht="15.75" thickBot="1">
      <c r="A63" s="41"/>
      <c r="B63" s="41" t="s">
        <v>208</v>
      </c>
      <c r="C63" s="41"/>
      <c r="D63" s="41"/>
      <c r="E63" s="41"/>
      <c r="F63" s="47"/>
      <c r="G63" s="41"/>
      <c r="H63" s="41"/>
      <c r="I63" s="41"/>
      <c r="J63" s="47"/>
      <c r="K63" s="41"/>
      <c r="L63" s="47"/>
    </row>
    <row r="64" spans="1:12" ht="13.5" thickBot="1">
      <c r="A64" s="60"/>
      <c r="B64" s="38">
        <v>2</v>
      </c>
      <c r="C64" s="38">
        <v>3</v>
      </c>
      <c r="D64" s="38">
        <v>4</v>
      </c>
      <c r="E64" s="38">
        <v>5</v>
      </c>
      <c r="F64" s="38">
        <v>6</v>
      </c>
      <c r="G64" s="38">
        <v>7</v>
      </c>
      <c r="H64" s="38">
        <v>8</v>
      </c>
      <c r="I64" s="38">
        <v>9</v>
      </c>
      <c r="J64" s="38">
        <v>10</v>
      </c>
      <c r="K64" s="38">
        <v>11</v>
      </c>
      <c r="L64" s="39">
        <v>12</v>
      </c>
    </row>
    <row r="65" spans="1:12" ht="15">
      <c r="A65" s="34">
        <v>31</v>
      </c>
      <c r="B65" s="34"/>
      <c r="C65" s="34"/>
      <c r="D65" s="34"/>
      <c r="E65" s="34"/>
      <c r="F65" s="46"/>
      <c r="G65" s="34"/>
      <c r="H65" s="34"/>
      <c r="I65" s="34"/>
      <c r="J65" s="46"/>
      <c r="K65" s="34"/>
      <c r="L65" s="46"/>
    </row>
    <row r="66" spans="1:12" ht="15">
      <c r="A66" s="34">
        <v>32</v>
      </c>
      <c r="B66" s="34"/>
      <c r="C66" s="34"/>
      <c r="D66" s="34"/>
      <c r="E66" s="34"/>
      <c r="F66" s="46"/>
      <c r="G66" s="34"/>
      <c r="H66" s="34"/>
      <c r="I66" s="34"/>
      <c r="J66" s="46"/>
      <c r="K66" s="34"/>
      <c r="L66" s="46"/>
    </row>
    <row r="67" spans="1:12" ht="15">
      <c r="A67" s="34">
        <v>33</v>
      </c>
      <c r="B67" s="34"/>
      <c r="C67" s="34"/>
      <c r="D67" s="34"/>
      <c r="E67" s="34"/>
      <c r="F67" s="46"/>
      <c r="G67" s="34"/>
      <c r="H67" s="34"/>
      <c r="I67" s="34"/>
      <c r="J67" s="46"/>
      <c r="K67" s="34"/>
      <c r="L67" s="46"/>
    </row>
    <row r="68" spans="1:12" ht="15">
      <c r="A68" s="34">
        <v>34</v>
      </c>
      <c r="B68" s="34"/>
      <c r="C68" s="34"/>
      <c r="D68" s="34"/>
      <c r="E68" s="34"/>
      <c r="F68" s="46"/>
      <c r="G68" s="34"/>
      <c r="H68" s="34"/>
      <c r="I68" s="34"/>
      <c r="J68" s="46"/>
      <c r="K68" s="34"/>
      <c r="L68" s="46"/>
    </row>
    <row r="69" spans="1:12" ht="15">
      <c r="A69" s="34">
        <v>35</v>
      </c>
      <c r="B69" s="34"/>
      <c r="C69" s="34"/>
      <c r="D69" s="34"/>
      <c r="E69" s="34"/>
      <c r="F69" s="46"/>
      <c r="G69" s="34"/>
      <c r="H69" s="34"/>
      <c r="I69" s="34"/>
      <c r="J69" s="46"/>
      <c r="K69" s="34"/>
      <c r="L69" s="46"/>
    </row>
    <row r="70" spans="1:12" ht="15">
      <c r="A70" s="34">
        <v>36</v>
      </c>
      <c r="B70" s="34"/>
      <c r="C70" s="34"/>
      <c r="D70" s="34"/>
      <c r="E70" s="34"/>
      <c r="F70" s="46"/>
      <c r="G70" s="34"/>
      <c r="H70" s="34"/>
      <c r="I70" s="34"/>
      <c r="J70" s="46"/>
      <c r="K70" s="34"/>
      <c r="L70" s="46"/>
    </row>
    <row r="71" spans="1:12" ht="15">
      <c r="A71" s="34">
        <v>37</v>
      </c>
      <c r="B71" s="34"/>
      <c r="C71" s="34"/>
      <c r="D71" s="34"/>
      <c r="E71" s="34"/>
      <c r="F71" s="46"/>
      <c r="G71" s="34"/>
      <c r="H71" s="34"/>
      <c r="I71" s="34"/>
      <c r="J71" s="46"/>
      <c r="K71" s="34"/>
      <c r="L71" s="46"/>
    </row>
    <row r="72" spans="1:12" ht="15">
      <c r="A72" s="34">
        <v>38</v>
      </c>
      <c r="B72" s="34"/>
      <c r="C72" s="34"/>
      <c r="D72" s="34"/>
      <c r="E72" s="34"/>
      <c r="F72" s="46"/>
      <c r="G72" s="34"/>
      <c r="H72" s="34"/>
      <c r="I72" s="34"/>
      <c r="J72" s="46"/>
      <c r="K72" s="34"/>
      <c r="L72" s="46"/>
    </row>
    <row r="73" spans="1:12" ht="15">
      <c r="A73" s="34">
        <v>39</v>
      </c>
      <c r="B73" s="34"/>
      <c r="C73" s="34"/>
      <c r="D73" s="34"/>
      <c r="E73" s="34"/>
      <c r="F73" s="46"/>
      <c r="G73" s="34"/>
      <c r="H73" s="34"/>
      <c r="I73" s="34"/>
      <c r="J73" s="46"/>
      <c r="K73" s="34"/>
      <c r="L73" s="46"/>
    </row>
    <row r="74" spans="1:12" ht="15">
      <c r="A74" s="34">
        <v>40</v>
      </c>
      <c r="B74" s="34"/>
      <c r="C74" s="34"/>
      <c r="D74" s="34"/>
      <c r="E74" s="34"/>
      <c r="F74" s="46"/>
      <c r="G74" s="34"/>
      <c r="H74" s="34"/>
      <c r="I74" s="34"/>
      <c r="J74" s="46"/>
      <c r="K74" s="34"/>
      <c r="L74" s="46"/>
    </row>
    <row r="75" spans="1:12" ht="15">
      <c r="A75" s="34">
        <v>41</v>
      </c>
      <c r="B75" s="34"/>
      <c r="C75" s="34"/>
      <c r="D75" s="34"/>
      <c r="E75" s="34"/>
      <c r="F75" s="46"/>
      <c r="G75" s="34"/>
      <c r="H75" s="34"/>
      <c r="I75" s="34"/>
      <c r="J75" s="46"/>
      <c r="K75" s="34"/>
      <c r="L75" s="46"/>
    </row>
    <row r="76" spans="1:12" ht="15">
      <c r="A76" s="34">
        <v>42</v>
      </c>
      <c r="B76" s="34"/>
      <c r="C76" s="34"/>
      <c r="D76" s="34"/>
      <c r="E76" s="34"/>
      <c r="F76" s="46"/>
      <c r="G76" s="34"/>
      <c r="H76" s="34"/>
      <c r="I76" s="34"/>
      <c r="J76" s="46"/>
      <c r="K76" s="34"/>
      <c r="L76" s="46"/>
    </row>
    <row r="77" spans="1:12" ht="15">
      <c r="A77" s="34">
        <v>43</v>
      </c>
      <c r="B77" s="34"/>
      <c r="C77" s="34"/>
      <c r="D77" s="34"/>
      <c r="E77" s="34"/>
      <c r="F77" s="46"/>
      <c r="G77" s="34"/>
      <c r="H77" s="34"/>
      <c r="I77" s="34"/>
      <c r="J77" s="46"/>
      <c r="K77" s="34"/>
      <c r="L77" s="46"/>
    </row>
    <row r="78" spans="1:12" ht="15">
      <c r="A78" s="34">
        <v>44</v>
      </c>
      <c r="B78" s="34"/>
      <c r="C78" s="34"/>
      <c r="D78" s="34"/>
      <c r="E78" s="34"/>
      <c r="F78" s="46"/>
      <c r="G78" s="34"/>
      <c r="H78" s="34"/>
      <c r="I78" s="34"/>
      <c r="J78" s="46"/>
      <c r="K78" s="34"/>
      <c r="L78" s="46"/>
    </row>
    <row r="79" spans="1:12" ht="15">
      <c r="A79" s="34">
        <v>45</v>
      </c>
      <c r="B79" s="34"/>
      <c r="C79" s="34"/>
      <c r="D79" s="34"/>
      <c r="E79" s="34"/>
      <c r="F79" s="46"/>
      <c r="G79" s="34"/>
      <c r="H79" s="34"/>
      <c r="I79" s="34"/>
      <c r="J79" s="46"/>
      <c r="K79" s="34"/>
      <c r="L79" s="46"/>
    </row>
    <row r="80" spans="1:12" ht="15">
      <c r="A80" s="34">
        <v>46</v>
      </c>
      <c r="B80" s="34"/>
      <c r="C80" s="34"/>
      <c r="D80" s="34"/>
      <c r="E80" s="34"/>
      <c r="F80" s="46"/>
      <c r="G80" s="34"/>
      <c r="H80" s="34"/>
      <c r="I80" s="34"/>
      <c r="J80" s="46"/>
      <c r="K80" s="34"/>
      <c r="L80" s="46"/>
    </row>
    <row r="81" spans="1:12" ht="15">
      <c r="A81" s="34">
        <v>47</v>
      </c>
      <c r="B81" s="34"/>
      <c r="C81" s="34"/>
      <c r="D81" s="34"/>
      <c r="E81" s="34"/>
      <c r="F81" s="46"/>
      <c r="G81" s="34"/>
      <c r="H81" s="34"/>
      <c r="I81" s="34"/>
      <c r="J81" s="46"/>
      <c r="K81" s="34"/>
      <c r="L81" s="46"/>
    </row>
    <row r="82" spans="1:12" ht="15">
      <c r="A82" s="34">
        <v>48</v>
      </c>
      <c r="B82" s="34"/>
      <c r="C82" s="34"/>
      <c r="D82" s="34"/>
      <c r="E82" s="34"/>
      <c r="F82" s="46"/>
      <c r="G82" s="34"/>
      <c r="H82" s="34"/>
      <c r="I82" s="34"/>
      <c r="J82" s="46"/>
      <c r="K82" s="34"/>
      <c r="L82" s="46"/>
    </row>
    <row r="83" spans="1:12" ht="15">
      <c r="A83" s="34">
        <v>49</v>
      </c>
      <c r="B83" s="34"/>
      <c r="C83" s="34"/>
      <c r="D83" s="34"/>
      <c r="E83" s="34"/>
      <c r="F83" s="46"/>
      <c r="G83" s="34"/>
      <c r="H83" s="34"/>
      <c r="I83" s="34"/>
      <c r="J83" s="46"/>
      <c r="K83" s="34"/>
      <c r="L83" s="46"/>
    </row>
    <row r="84" spans="1:12" ht="15">
      <c r="A84" s="34">
        <v>50</v>
      </c>
      <c r="B84" s="34"/>
      <c r="C84" s="34"/>
      <c r="D84" s="34"/>
      <c r="E84" s="34"/>
      <c r="F84" s="46"/>
      <c r="G84" s="34"/>
      <c r="H84" s="34"/>
      <c r="I84" s="34"/>
      <c r="J84" s="46"/>
      <c r="K84" s="34"/>
      <c r="L84" s="46"/>
    </row>
    <row r="85" spans="1:12" ht="15">
      <c r="A85" s="34">
        <v>51</v>
      </c>
      <c r="B85" s="34"/>
      <c r="C85" s="34"/>
      <c r="D85" s="34"/>
      <c r="E85" s="34"/>
      <c r="F85" s="46"/>
      <c r="G85" s="34"/>
      <c r="H85" s="34"/>
      <c r="I85" s="34"/>
      <c r="J85" s="46"/>
      <c r="K85" s="34"/>
      <c r="L85" s="46"/>
    </row>
    <row r="86" spans="1:12" ht="15">
      <c r="A86" s="34">
        <v>52</v>
      </c>
      <c r="B86" s="34"/>
      <c r="C86" s="34"/>
      <c r="D86" s="34"/>
      <c r="E86" s="34"/>
      <c r="F86" s="46"/>
      <c r="G86" s="34"/>
      <c r="H86" s="34"/>
      <c r="I86" s="34"/>
      <c r="J86" s="46"/>
      <c r="K86" s="34"/>
      <c r="L86" s="46"/>
    </row>
    <row r="87" spans="1:12" ht="15">
      <c r="A87" s="34">
        <v>53</v>
      </c>
      <c r="B87" s="34"/>
      <c r="C87" s="34"/>
      <c r="D87" s="34"/>
      <c r="E87" s="34"/>
      <c r="F87" s="46"/>
      <c r="G87" s="34"/>
      <c r="H87" s="34"/>
      <c r="I87" s="34"/>
      <c r="J87" s="46"/>
      <c r="K87" s="34"/>
      <c r="L87" s="46"/>
    </row>
    <row r="88" spans="1:12" ht="15">
      <c r="A88" s="34">
        <v>54</v>
      </c>
      <c r="B88" s="34"/>
      <c r="C88" s="34"/>
      <c r="D88" s="34"/>
      <c r="E88" s="34"/>
      <c r="F88" s="46"/>
      <c r="G88" s="34"/>
      <c r="H88" s="34"/>
      <c r="I88" s="34"/>
      <c r="J88" s="46"/>
      <c r="K88" s="34"/>
      <c r="L88" s="46"/>
    </row>
    <row r="89" spans="1:12" ht="15">
      <c r="A89" s="34">
        <v>55</v>
      </c>
      <c r="B89" s="34"/>
      <c r="C89" s="34"/>
      <c r="D89" s="34"/>
      <c r="E89" s="34"/>
      <c r="F89" s="46"/>
      <c r="G89" s="34"/>
      <c r="H89" s="34"/>
      <c r="I89" s="34"/>
      <c r="J89" s="46"/>
      <c r="K89" s="34"/>
      <c r="L89" s="46"/>
    </row>
    <row r="90" spans="1:12" ht="15">
      <c r="A90" s="34">
        <v>56</v>
      </c>
      <c r="B90" s="34"/>
      <c r="C90" s="34"/>
      <c r="D90" s="34"/>
      <c r="E90" s="34"/>
      <c r="F90" s="46"/>
      <c r="G90" s="34"/>
      <c r="H90" s="34"/>
      <c r="I90" s="34"/>
      <c r="J90" s="46"/>
      <c r="K90" s="34"/>
      <c r="L90" s="46"/>
    </row>
    <row r="91" spans="1:12" ht="15">
      <c r="A91" s="34">
        <v>57</v>
      </c>
      <c r="B91" s="34"/>
      <c r="C91" s="34"/>
      <c r="D91" s="34"/>
      <c r="E91" s="34"/>
      <c r="F91" s="46"/>
      <c r="G91" s="34"/>
      <c r="H91" s="34"/>
      <c r="I91" s="34"/>
      <c r="J91" s="46"/>
      <c r="K91" s="34"/>
      <c r="L91" s="46"/>
    </row>
    <row r="92" spans="1:12" ht="15.75" thickBot="1">
      <c r="A92" s="41"/>
      <c r="B92" s="41" t="s">
        <v>208</v>
      </c>
      <c r="C92" s="41"/>
      <c r="D92" s="41"/>
      <c r="E92" s="41"/>
      <c r="F92" s="47"/>
      <c r="G92" s="41"/>
      <c r="H92" s="41"/>
      <c r="I92" s="41"/>
      <c r="J92" s="47"/>
      <c r="K92" s="41"/>
      <c r="L92" s="47"/>
    </row>
    <row r="93" spans="1:12" ht="13.5" thickBot="1">
      <c r="A93" s="60"/>
      <c r="B93" s="38">
        <v>2</v>
      </c>
      <c r="C93" s="38">
        <v>3</v>
      </c>
      <c r="D93" s="38">
        <v>4</v>
      </c>
      <c r="E93" s="38">
        <v>5</v>
      </c>
      <c r="F93" s="38">
        <v>6</v>
      </c>
      <c r="G93" s="38">
        <v>7</v>
      </c>
      <c r="H93" s="38">
        <v>8</v>
      </c>
      <c r="I93" s="38">
        <v>9</v>
      </c>
      <c r="J93" s="38">
        <v>10</v>
      </c>
      <c r="K93" s="38">
        <v>11</v>
      </c>
      <c r="L93" s="39">
        <v>12</v>
      </c>
    </row>
    <row r="94" spans="1:12" ht="15">
      <c r="A94" s="34">
        <v>58</v>
      </c>
      <c r="B94" s="34"/>
      <c r="C94" s="34"/>
      <c r="D94" s="34"/>
      <c r="E94" s="34"/>
      <c r="F94" s="46"/>
      <c r="G94" s="34"/>
      <c r="H94" s="34"/>
      <c r="I94" s="34"/>
      <c r="J94" s="46"/>
      <c r="K94" s="34"/>
      <c r="L94" s="46"/>
    </row>
    <row r="95" spans="1:12" ht="15">
      <c r="A95" s="34">
        <v>59</v>
      </c>
      <c r="B95" s="34"/>
      <c r="C95" s="34"/>
      <c r="D95" s="34"/>
      <c r="E95" s="34"/>
      <c r="F95" s="46"/>
      <c r="G95" s="34"/>
      <c r="H95" s="34"/>
      <c r="I95" s="34"/>
      <c r="J95" s="46"/>
      <c r="K95" s="34"/>
      <c r="L95" s="46"/>
    </row>
    <row r="96" spans="1:12" ht="15">
      <c r="A96" s="34">
        <v>60</v>
      </c>
      <c r="B96" s="34"/>
      <c r="C96" s="34"/>
      <c r="D96" s="34"/>
      <c r="E96" s="34"/>
      <c r="F96" s="46"/>
      <c r="G96" s="34"/>
      <c r="H96" s="34"/>
      <c r="I96" s="34"/>
      <c r="J96" s="46"/>
      <c r="K96" s="34"/>
      <c r="L96" s="46"/>
    </row>
    <row r="97" spans="1:12" ht="15">
      <c r="A97" s="34">
        <v>61</v>
      </c>
      <c r="B97" s="34"/>
      <c r="C97" s="34"/>
      <c r="D97" s="34"/>
      <c r="E97" s="34"/>
      <c r="F97" s="46"/>
      <c r="G97" s="34"/>
      <c r="H97" s="34"/>
      <c r="I97" s="34"/>
      <c r="J97" s="46"/>
      <c r="K97" s="34"/>
      <c r="L97" s="46"/>
    </row>
    <row r="98" spans="1:12" ht="15">
      <c r="A98" s="34">
        <v>62</v>
      </c>
      <c r="B98" s="34"/>
      <c r="C98" s="34"/>
      <c r="D98" s="34"/>
      <c r="E98" s="34"/>
      <c r="F98" s="46"/>
      <c r="G98" s="34"/>
      <c r="H98" s="34"/>
      <c r="I98" s="34"/>
      <c r="J98" s="46"/>
      <c r="K98" s="34"/>
      <c r="L98" s="46"/>
    </row>
    <row r="99" spans="1:12" ht="15">
      <c r="A99" s="34">
        <v>63</v>
      </c>
      <c r="B99" s="34"/>
      <c r="C99" s="34"/>
      <c r="D99" s="34"/>
      <c r="E99" s="34"/>
      <c r="F99" s="46"/>
      <c r="G99" s="34"/>
      <c r="H99" s="34"/>
      <c r="I99" s="34"/>
      <c r="J99" s="46"/>
      <c r="K99" s="34"/>
      <c r="L99" s="46"/>
    </row>
    <row r="100" spans="1:12" ht="15">
      <c r="A100" s="34">
        <v>64</v>
      </c>
      <c r="B100" s="34"/>
      <c r="C100" s="34"/>
      <c r="D100" s="34"/>
      <c r="E100" s="34"/>
      <c r="F100" s="46"/>
      <c r="G100" s="34"/>
      <c r="H100" s="34"/>
      <c r="I100" s="34"/>
      <c r="J100" s="46"/>
      <c r="K100" s="34"/>
      <c r="L100" s="46"/>
    </row>
    <row r="101" spans="1:12" ht="15">
      <c r="A101" s="34">
        <v>65</v>
      </c>
      <c r="B101" s="34"/>
      <c r="C101" s="34"/>
      <c r="D101" s="34"/>
      <c r="E101" s="34"/>
      <c r="F101" s="46"/>
      <c r="G101" s="34"/>
      <c r="H101" s="34"/>
      <c r="I101" s="34"/>
      <c r="J101" s="46"/>
      <c r="K101" s="34"/>
      <c r="L101" s="46"/>
    </row>
    <row r="102" spans="1:12" ht="15">
      <c r="A102" s="34">
        <v>66</v>
      </c>
      <c r="B102" s="34"/>
      <c r="C102" s="34"/>
      <c r="D102" s="34"/>
      <c r="E102" s="34"/>
      <c r="F102" s="46"/>
      <c r="G102" s="34"/>
      <c r="H102" s="34"/>
      <c r="I102" s="34"/>
      <c r="J102" s="46"/>
      <c r="K102" s="34"/>
      <c r="L102" s="46"/>
    </row>
    <row r="103" spans="1:12" ht="15">
      <c r="A103" s="34">
        <v>67</v>
      </c>
      <c r="B103" s="34"/>
      <c r="C103" s="34"/>
      <c r="D103" s="34"/>
      <c r="E103" s="34"/>
      <c r="F103" s="46"/>
      <c r="G103" s="34"/>
      <c r="H103" s="34"/>
      <c r="I103" s="34"/>
      <c r="J103" s="46"/>
      <c r="K103" s="34"/>
      <c r="L103" s="46"/>
    </row>
    <row r="104" spans="1:12" ht="15">
      <c r="A104" s="34">
        <v>68</v>
      </c>
      <c r="B104" s="34"/>
      <c r="C104" s="34"/>
      <c r="D104" s="34"/>
      <c r="E104" s="34"/>
      <c r="F104" s="46"/>
      <c r="G104" s="34"/>
      <c r="H104" s="34"/>
      <c r="I104" s="34"/>
      <c r="J104" s="46"/>
      <c r="K104" s="34"/>
      <c r="L104" s="46"/>
    </row>
    <row r="105" spans="1:12" ht="15">
      <c r="A105" s="34">
        <v>69</v>
      </c>
      <c r="B105" s="34"/>
      <c r="C105" s="34"/>
      <c r="D105" s="34"/>
      <c r="E105" s="34"/>
      <c r="F105" s="46"/>
      <c r="G105" s="34"/>
      <c r="H105" s="34"/>
      <c r="I105" s="34"/>
      <c r="J105" s="46"/>
      <c r="K105" s="34"/>
      <c r="L105" s="46"/>
    </row>
    <row r="106" spans="1:12" ht="15">
      <c r="A106" s="34">
        <v>70</v>
      </c>
      <c r="B106" s="34"/>
      <c r="C106" s="34"/>
      <c r="D106" s="34"/>
      <c r="E106" s="34"/>
      <c r="F106" s="46"/>
      <c r="G106" s="34"/>
      <c r="H106" s="34"/>
      <c r="I106" s="34"/>
      <c r="J106" s="46"/>
      <c r="K106" s="34"/>
      <c r="L106" s="46"/>
    </row>
    <row r="107" spans="1:12" ht="15">
      <c r="A107" s="34">
        <v>71</v>
      </c>
      <c r="B107" s="34"/>
      <c r="C107" s="34"/>
      <c r="D107" s="34"/>
      <c r="E107" s="34"/>
      <c r="F107" s="46"/>
      <c r="G107" s="34"/>
      <c r="H107" s="34"/>
      <c r="I107" s="34"/>
      <c r="J107" s="46"/>
      <c r="K107" s="34"/>
      <c r="L107" s="46"/>
    </row>
    <row r="108" spans="1:12" ht="15">
      <c r="A108" s="34">
        <v>72</v>
      </c>
      <c r="B108" s="34"/>
      <c r="C108" s="34"/>
      <c r="D108" s="34"/>
      <c r="E108" s="34"/>
      <c r="F108" s="46"/>
      <c r="G108" s="34"/>
      <c r="H108" s="34"/>
      <c r="I108" s="34"/>
      <c r="J108" s="46"/>
      <c r="K108" s="34"/>
      <c r="L108" s="46"/>
    </row>
    <row r="109" spans="1:12" ht="15">
      <c r="A109" s="34">
        <v>73</v>
      </c>
      <c r="B109" s="34"/>
      <c r="C109" s="34"/>
      <c r="D109" s="34"/>
      <c r="E109" s="34"/>
      <c r="F109" s="46"/>
      <c r="G109" s="34"/>
      <c r="H109" s="34"/>
      <c r="I109" s="34"/>
      <c r="J109" s="46"/>
      <c r="K109" s="34"/>
      <c r="L109" s="46"/>
    </row>
    <row r="110" spans="1:12" ht="15">
      <c r="A110" s="34">
        <v>74</v>
      </c>
      <c r="B110" s="34"/>
      <c r="C110" s="34"/>
      <c r="D110" s="34"/>
      <c r="E110" s="34"/>
      <c r="F110" s="46"/>
      <c r="G110" s="34"/>
      <c r="H110" s="34"/>
      <c r="I110" s="34"/>
      <c r="J110" s="46"/>
      <c r="K110" s="34"/>
      <c r="L110" s="46"/>
    </row>
    <row r="111" spans="1:12" ht="15">
      <c r="A111" s="34">
        <v>75</v>
      </c>
      <c r="B111" s="34"/>
      <c r="C111" s="34"/>
      <c r="D111" s="34"/>
      <c r="E111" s="34"/>
      <c r="F111" s="46"/>
      <c r="G111" s="34"/>
      <c r="H111" s="34"/>
      <c r="I111" s="34"/>
      <c r="J111" s="46"/>
      <c r="K111" s="34"/>
      <c r="L111" s="46"/>
    </row>
    <row r="112" spans="1:12" ht="15">
      <c r="A112" s="34">
        <v>76</v>
      </c>
      <c r="B112" s="34"/>
      <c r="C112" s="34"/>
      <c r="D112" s="34"/>
      <c r="E112" s="34"/>
      <c r="F112" s="46"/>
      <c r="G112" s="34"/>
      <c r="H112" s="34"/>
      <c r="I112" s="34"/>
      <c r="J112" s="46"/>
      <c r="K112" s="34"/>
      <c r="L112" s="46"/>
    </row>
    <row r="113" spans="1:12" ht="15">
      <c r="A113" s="34">
        <v>77</v>
      </c>
      <c r="B113" s="34"/>
      <c r="C113" s="34"/>
      <c r="D113" s="34"/>
      <c r="E113" s="34"/>
      <c r="F113" s="46"/>
      <c r="G113" s="34"/>
      <c r="H113" s="34"/>
      <c r="I113" s="34"/>
      <c r="J113" s="46"/>
      <c r="K113" s="34"/>
      <c r="L113" s="46"/>
    </row>
    <row r="114" spans="1:12" ht="15">
      <c r="A114" s="34">
        <v>78</v>
      </c>
      <c r="B114" s="34"/>
      <c r="C114" s="34"/>
      <c r="D114" s="34"/>
      <c r="E114" s="34"/>
      <c r="F114" s="46"/>
      <c r="G114" s="34"/>
      <c r="H114" s="34"/>
      <c r="I114" s="34"/>
      <c r="J114" s="46"/>
      <c r="K114" s="34"/>
      <c r="L114" s="46"/>
    </row>
    <row r="115" spans="1:12" ht="15">
      <c r="A115" s="34">
        <v>79</v>
      </c>
      <c r="B115" s="34"/>
      <c r="C115" s="34"/>
      <c r="D115" s="34"/>
      <c r="E115" s="34"/>
      <c r="F115" s="46"/>
      <c r="G115" s="34"/>
      <c r="H115" s="34"/>
      <c r="I115" s="34"/>
      <c r="J115" s="46"/>
      <c r="K115" s="34"/>
      <c r="L115" s="46"/>
    </row>
    <row r="116" spans="1:12" ht="15">
      <c r="A116" s="34">
        <v>80</v>
      </c>
      <c r="B116" s="34"/>
      <c r="C116" s="34"/>
      <c r="D116" s="34"/>
      <c r="E116" s="34"/>
      <c r="F116" s="46"/>
      <c r="G116" s="34"/>
      <c r="H116" s="34"/>
      <c r="I116" s="34"/>
      <c r="J116" s="46"/>
      <c r="K116" s="34"/>
      <c r="L116" s="46"/>
    </row>
    <row r="117" spans="1:12" ht="15">
      <c r="A117" s="34">
        <v>81</v>
      </c>
      <c r="B117" s="34"/>
      <c r="C117" s="34"/>
      <c r="D117" s="34"/>
      <c r="E117" s="34"/>
      <c r="F117" s="46"/>
      <c r="G117" s="34"/>
      <c r="H117" s="34"/>
      <c r="I117" s="34"/>
      <c r="J117" s="46"/>
      <c r="K117" s="34"/>
      <c r="L117" s="46"/>
    </row>
    <row r="118" spans="1:12" ht="15">
      <c r="A118" s="34">
        <v>82</v>
      </c>
      <c r="B118" s="34"/>
      <c r="C118" s="34"/>
      <c r="D118" s="34"/>
      <c r="E118" s="34"/>
      <c r="F118" s="46"/>
      <c r="G118" s="34"/>
      <c r="H118" s="34"/>
      <c r="I118" s="34"/>
      <c r="J118" s="46"/>
      <c r="K118" s="34"/>
      <c r="L118" s="46"/>
    </row>
    <row r="119" spans="1:12" ht="15">
      <c r="A119" s="34">
        <v>83</v>
      </c>
      <c r="B119" s="34"/>
      <c r="C119" s="34"/>
      <c r="D119" s="34"/>
      <c r="E119" s="34"/>
      <c r="F119" s="46"/>
      <c r="G119" s="34"/>
      <c r="H119" s="34"/>
      <c r="I119" s="34"/>
      <c r="J119" s="46"/>
      <c r="K119" s="34"/>
      <c r="L119" s="46"/>
    </row>
    <row r="120" spans="1:12" ht="15">
      <c r="A120" s="34">
        <v>84</v>
      </c>
      <c r="B120" s="34"/>
      <c r="C120" s="34"/>
      <c r="D120" s="34"/>
      <c r="E120" s="34"/>
      <c r="F120" s="46"/>
      <c r="G120" s="34"/>
      <c r="H120" s="34"/>
      <c r="I120" s="34"/>
      <c r="J120" s="46"/>
      <c r="K120" s="34"/>
      <c r="L120" s="46"/>
    </row>
    <row r="121" spans="1:12" ht="15">
      <c r="A121" s="34">
        <v>85</v>
      </c>
      <c r="B121" s="34"/>
      <c r="C121" s="34"/>
      <c r="D121" s="34"/>
      <c r="E121" s="34"/>
      <c r="F121" s="46"/>
      <c r="G121" s="34"/>
      <c r="H121" s="34"/>
      <c r="I121" s="34"/>
      <c r="J121" s="46"/>
      <c r="K121" s="34"/>
      <c r="L121" s="46"/>
    </row>
    <row r="122" spans="1:12" ht="15.75" thickBot="1">
      <c r="A122" s="41"/>
      <c r="B122" s="41" t="s">
        <v>208</v>
      </c>
      <c r="C122" s="41"/>
      <c r="D122" s="41"/>
      <c r="E122" s="41"/>
      <c r="F122" s="47"/>
      <c r="G122" s="41"/>
      <c r="H122" s="41"/>
      <c r="I122" s="41"/>
      <c r="J122" s="47"/>
      <c r="K122" s="41"/>
      <c r="L122" s="47"/>
    </row>
    <row r="123" spans="1:12" ht="13.5" thickBot="1">
      <c r="A123" s="60"/>
      <c r="B123" s="38">
        <v>2</v>
      </c>
      <c r="C123" s="38">
        <v>3</v>
      </c>
      <c r="D123" s="38">
        <v>4</v>
      </c>
      <c r="E123" s="38">
        <v>5</v>
      </c>
      <c r="F123" s="38">
        <v>6</v>
      </c>
      <c r="G123" s="38">
        <v>7</v>
      </c>
      <c r="H123" s="38">
        <v>8</v>
      </c>
      <c r="I123" s="38">
        <v>9</v>
      </c>
      <c r="J123" s="38">
        <v>10</v>
      </c>
      <c r="K123" s="38">
        <v>11</v>
      </c>
      <c r="L123" s="39">
        <v>12</v>
      </c>
    </row>
    <row r="124" spans="1:12" ht="15">
      <c r="A124" s="34">
        <v>86</v>
      </c>
      <c r="B124" s="34"/>
      <c r="C124" s="34"/>
      <c r="D124" s="34"/>
      <c r="E124" s="34"/>
      <c r="F124" s="46"/>
      <c r="G124" s="34"/>
      <c r="H124" s="34"/>
      <c r="I124" s="34"/>
      <c r="J124" s="46"/>
      <c r="K124" s="34"/>
      <c r="L124" s="46"/>
    </row>
    <row r="125" spans="1:12" ht="15">
      <c r="A125" s="34">
        <v>87</v>
      </c>
      <c r="B125" s="34"/>
      <c r="C125" s="34"/>
      <c r="D125" s="34"/>
      <c r="E125" s="34"/>
      <c r="F125" s="46"/>
      <c r="G125" s="34"/>
      <c r="H125" s="34"/>
      <c r="I125" s="34"/>
      <c r="J125" s="46"/>
      <c r="K125" s="34"/>
      <c r="L125" s="46"/>
    </row>
    <row r="126" spans="1:12" ht="15">
      <c r="A126" s="34">
        <v>88</v>
      </c>
      <c r="B126" s="34"/>
      <c r="C126" s="34"/>
      <c r="D126" s="34"/>
      <c r="E126" s="34"/>
      <c r="F126" s="46"/>
      <c r="G126" s="34"/>
      <c r="H126" s="34"/>
      <c r="I126" s="34"/>
      <c r="J126" s="46"/>
      <c r="K126" s="34"/>
      <c r="L126" s="46"/>
    </row>
    <row r="127" spans="1:12" ht="15">
      <c r="A127" s="34">
        <v>89</v>
      </c>
      <c r="B127" s="34"/>
      <c r="C127" s="34"/>
      <c r="D127" s="34"/>
      <c r="E127" s="34"/>
      <c r="F127" s="46"/>
      <c r="G127" s="34"/>
      <c r="H127" s="34"/>
      <c r="I127" s="34"/>
      <c r="J127" s="46"/>
      <c r="K127" s="34"/>
      <c r="L127" s="46"/>
    </row>
    <row r="128" spans="1:12" ht="15">
      <c r="A128" s="34">
        <v>90</v>
      </c>
      <c r="B128" s="34"/>
      <c r="C128" s="34"/>
      <c r="D128" s="34"/>
      <c r="E128" s="34"/>
      <c r="F128" s="46"/>
      <c r="G128" s="34"/>
      <c r="H128" s="34"/>
      <c r="I128" s="34"/>
      <c r="J128" s="46"/>
      <c r="K128" s="34"/>
      <c r="L128" s="46"/>
    </row>
    <row r="129" spans="1:12" ht="15">
      <c r="A129" s="34">
        <v>91</v>
      </c>
      <c r="B129" s="34"/>
      <c r="C129" s="34"/>
      <c r="D129" s="34"/>
      <c r="E129" s="34"/>
      <c r="F129" s="46"/>
      <c r="G129" s="34"/>
      <c r="H129" s="34"/>
      <c r="I129" s="34"/>
      <c r="J129" s="46"/>
      <c r="K129" s="34"/>
      <c r="L129" s="46"/>
    </row>
    <row r="130" spans="1:12" ht="15">
      <c r="A130" s="34">
        <v>92</v>
      </c>
      <c r="B130" s="34"/>
      <c r="C130" s="34"/>
      <c r="D130" s="34"/>
      <c r="E130" s="34"/>
      <c r="F130" s="46"/>
      <c r="G130" s="34"/>
      <c r="H130" s="34"/>
      <c r="I130" s="34"/>
      <c r="J130" s="46"/>
      <c r="K130" s="34"/>
      <c r="L130" s="46"/>
    </row>
    <row r="131" spans="1:12" ht="15">
      <c r="A131" s="34">
        <v>93</v>
      </c>
      <c r="B131" s="34"/>
      <c r="C131" s="34"/>
      <c r="D131" s="34"/>
      <c r="E131" s="34"/>
      <c r="F131" s="46"/>
      <c r="G131" s="34"/>
      <c r="H131" s="34"/>
      <c r="I131" s="34"/>
      <c r="J131" s="46"/>
      <c r="K131" s="34"/>
      <c r="L131" s="46"/>
    </row>
    <row r="132" spans="1:12" ht="15">
      <c r="A132" s="34">
        <v>94</v>
      </c>
      <c r="B132" s="34"/>
      <c r="C132" s="34"/>
      <c r="D132" s="34"/>
      <c r="E132" s="34"/>
      <c r="F132" s="46"/>
      <c r="G132" s="34"/>
      <c r="H132" s="34"/>
      <c r="I132" s="34"/>
      <c r="J132" s="46"/>
      <c r="K132" s="34"/>
      <c r="L132" s="46"/>
    </row>
    <row r="133" spans="1:12" ht="15">
      <c r="A133" s="34">
        <v>95</v>
      </c>
      <c r="B133" s="34"/>
      <c r="C133" s="34"/>
      <c r="D133" s="34"/>
      <c r="E133" s="34"/>
      <c r="F133" s="46"/>
      <c r="G133" s="34"/>
      <c r="H133" s="34"/>
      <c r="I133" s="34"/>
      <c r="J133" s="46"/>
      <c r="K133" s="34"/>
      <c r="L133" s="46"/>
    </row>
    <row r="134" spans="1:12" ht="15">
      <c r="A134" s="34">
        <v>96</v>
      </c>
      <c r="B134" s="34"/>
      <c r="C134" s="34"/>
      <c r="D134" s="34"/>
      <c r="E134" s="34"/>
      <c r="F134" s="46"/>
      <c r="G134" s="34"/>
      <c r="H134" s="34"/>
      <c r="I134" s="34"/>
      <c r="J134" s="46"/>
      <c r="K134" s="34"/>
      <c r="L134" s="46"/>
    </row>
    <row r="135" spans="1:12" ht="15">
      <c r="A135" s="34">
        <v>97</v>
      </c>
      <c r="B135" s="34"/>
      <c r="C135" s="34"/>
      <c r="D135" s="34"/>
      <c r="E135" s="34"/>
      <c r="F135" s="46"/>
      <c r="G135" s="34"/>
      <c r="H135" s="34"/>
      <c r="I135" s="34"/>
      <c r="J135" s="46"/>
      <c r="K135" s="34"/>
      <c r="L135" s="46"/>
    </row>
    <row r="136" spans="1:12" ht="15">
      <c r="A136" s="34">
        <v>98</v>
      </c>
      <c r="B136" s="34"/>
      <c r="C136" s="34"/>
      <c r="D136" s="34"/>
      <c r="E136" s="34"/>
      <c r="F136" s="46"/>
      <c r="G136" s="34"/>
      <c r="H136" s="34"/>
      <c r="I136" s="34"/>
      <c r="J136" s="46"/>
      <c r="K136" s="34"/>
      <c r="L136" s="46"/>
    </row>
    <row r="137" spans="1:12" ht="15">
      <c r="A137" s="34">
        <v>99</v>
      </c>
      <c r="B137" s="34"/>
      <c r="C137" s="34"/>
      <c r="D137" s="34"/>
      <c r="E137" s="34"/>
      <c r="F137" s="46"/>
      <c r="G137" s="34"/>
      <c r="H137" s="34"/>
      <c r="I137" s="34"/>
      <c r="J137" s="46"/>
      <c r="K137" s="34"/>
      <c r="L137" s="46"/>
    </row>
    <row r="138" spans="1:12" ht="15">
      <c r="A138" s="34">
        <v>100</v>
      </c>
      <c r="B138" s="34"/>
      <c r="C138" s="34"/>
      <c r="D138" s="34"/>
      <c r="E138" s="34"/>
      <c r="F138" s="46"/>
      <c r="G138" s="34"/>
      <c r="H138" s="34"/>
      <c r="I138" s="34"/>
      <c r="J138" s="46"/>
      <c r="K138" s="34"/>
      <c r="L138" s="46"/>
    </row>
    <row r="139" spans="1:12" ht="15">
      <c r="A139" s="34">
        <v>101</v>
      </c>
      <c r="B139" s="34"/>
      <c r="C139" s="34"/>
      <c r="D139" s="34"/>
      <c r="E139" s="34"/>
      <c r="F139" s="46"/>
      <c r="G139" s="34"/>
      <c r="H139" s="34"/>
      <c r="I139" s="34"/>
      <c r="J139" s="46"/>
      <c r="K139" s="34"/>
      <c r="L139" s="46"/>
    </row>
    <row r="140" spans="1:12" ht="15">
      <c r="A140" s="34">
        <v>102</v>
      </c>
      <c r="B140" s="49"/>
      <c r="C140" s="34"/>
      <c r="E140" s="34"/>
      <c r="F140" s="46"/>
      <c r="G140" s="34"/>
      <c r="H140" s="34"/>
      <c r="I140" s="34"/>
      <c r="J140" s="46"/>
      <c r="K140" s="34"/>
      <c r="L140" s="46"/>
    </row>
    <row r="141" spans="1:12" ht="15">
      <c r="A141" s="34">
        <v>103</v>
      </c>
      <c r="B141" s="34"/>
      <c r="C141" s="34"/>
      <c r="D141" s="34"/>
      <c r="E141" s="34"/>
      <c r="F141" s="46"/>
      <c r="G141" s="34"/>
      <c r="H141" s="34"/>
      <c r="I141" s="34"/>
      <c r="J141" s="46"/>
      <c r="K141" s="34"/>
      <c r="L141" s="46"/>
    </row>
    <row r="142" spans="1:12" ht="15">
      <c r="A142" s="34">
        <v>104</v>
      </c>
      <c r="B142" s="34"/>
      <c r="C142" s="34"/>
      <c r="D142" s="34"/>
      <c r="E142" s="34"/>
      <c r="F142" s="46"/>
      <c r="G142" s="34"/>
      <c r="H142" s="34"/>
      <c r="I142" s="34"/>
      <c r="J142" s="65"/>
      <c r="K142" s="34"/>
      <c r="L142" s="46"/>
    </row>
    <row r="143" spans="1:12" ht="15">
      <c r="A143" s="34">
        <v>105</v>
      </c>
      <c r="B143" s="34"/>
      <c r="C143" s="34"/>
      <c r="D143" s="34"/>
      <c r="E143" s="34"/>
      <c r="F143" s="46"/>
      <c r="G143" s="34"/>
      <c r="H143" s="34"/>
      <c r="I143" s="34"/>
      <c r="J143" s="46"/>
      <c r="K143" s="34"/>
      <c r="L143" s="46"/>
    </row>
    <row r="144" spans="1:12" ht="15">
      <c r="A144" s="34">
        <v>106</v>
      </c>
      <c r="B144" s="34"/>
      <c r="C144" s="34"/>
      <c r="D144" s="34"/>
      <c r="E144" s="34"/>
      <c r="F144" s="46"/>
      <c r="G144" s="34"/>
      <c r="H144" s="34"/>
      <c r="I144" s="34"/>
      <c r="J144" s="46"/>
      <c r="K144" s="34"/>
      <c r="L144" s="46"/>
    </row>
    <row r="145" spans="1:12" ht="15">
      <c r="A145" s="34">
        <v>107</v>
      </c>
      <c r="B145" s="34"/>
      <c r="C145" s="34"/>
      <c r="D145" s="34"/>
      <c r="E145" s="34"/>
      <c r="F145" s="46"/>
      <c r="G145" s="34"/>
      <c r="H145" s="34"/>
      <c r="I145" s="34"/>
      <c r="J145" s="46"/>
      <c r="K145" s="34"/>
      <c r="L145" s="46"/>
    </row>
    <row r="146" spans="1:12" ht="15">
      <c r="A146" s="34">
        <v>108</v>
      </c>
      <c r="B146" s="34"/>
      <c r="C146" s="34"/>
      <c r="D146" s="34"/>
      <c r="E146" s="34"/>
      <c r="F146" s="46"/>
      <c r="G146" s="34"/>
      <c r="H146" s="34"/>
      <c r="I146" s="34"/>
      <c r="J146" s="46"/>
      <c r="K146" s="34"/>
      <c r="L146" s="46"/>
    </row>
    <row r="147" spans="1:12" ht="15">
      <c r="A147" s="34">
        <v>109</v>
      </c>
      <c r="B147" s="34"/>
      <c r="C147" s="34"/>
      <c r="D147" s="34"/>
      <c r="E147" s="34"/>
      <c r="F147" s="46"/>
      <c r="G147" s="34"/>
      <c r="H147" s="34"/>
      <c r="I147" s="34"/>
      <c r="J147" s="46"/>
      <c r="K147" s="34"/>
      <c r="L147" s="46"/>
    </row>
    <row r="148" spans="1:12" ht="15">
      <c r="A148" s="34">
        <v>110</v>
      </c>
      <c r="B148" s="34"/>
      <c r="C148" s="34"/>
      <c r="D148" s="34"/>
      <c r="E148" s="34"/>
      <c r="F148" s="46"/>
      <c r="G148" s="34"/>
      <c r="H148" s="34"/>
      <c r="I148" s="34"/>
      <c r="J148" s="46"/>
      <c r="K148" s="34"/>
      <c r="L148" s="46"/>
    </row>
    <row r="149" spans="1:12" ht="15">
      <c r="A149" s="34">
        <v>111</v>
      </c>
      <c r="B149" s="34"/>
      <c r="C149" s="34"/>
      <c r="D149" s="34"/>
      <c r="E149" s="34"/>
      <c r="F149" s="46"/>
      <c r="G149" s="34"/>
      <c r="H149" s="34"/>
      <c r="I149" s="34"/>
      <c r="J149" s="46"/>
      <c r="K149" s="34"/>
      <c r="L149" s="46"/>
    </row>
    <row r="150" spans="1:12" ht="15">
      <c r="A150" s="34">
        <v>112</v>
      </c>
      <c r="B150" s="34"/>
      <c r="C150" s="34"/>
      <c r="D150" s="34"/>
      <c r="E150" s="34"/>
      <c r="F150" s="46"/>
      <c r="G150" s="34"/>
      <c r="H150" s="34"/>
      <c r="I150" s="34"/>
      <c r="J150" s="46"/>
      <c r="K150" s="34"/>
      <c r="L150" s="46"/>
    </row>
    <row r="151" spans="1:12" ht="15">
      <c r="A151" s="34">
        <v>113</v>
      </c>
      <c r="B151" s="34"/>
      <c r="C151" s="34"/>
      <c r="D151" s="34"/>
      <c r="E151" s="34"/>
      <c r="F151" s="46"/>
      <c r="G151" s="34"/>
      <c r="H151" s="34"/>
      <c r="I151" s="34"/>
      <c r="J151" s="46"/>
      <c r="K151" s="34"/>
      <c r="L151" s="46"/>
    </row>
    <row r="152" spans="1:12" ht="15">
      <c r="A152" s="34">
        <v>114</v>
      </c>
      <c r="B152" s="34"/>
      <c r="C152" s="34"/>
      <c r="D152" s="34"/>
      <c r="E152" s="34"/>
      <c r="F152" s="46"/>
      <c r="G152" s="34"/>
      <c r="H152" s="34"/>
      <c r="I152" s="34"/>
      <c r="J152" s="46"/>
      <c r="K152" s="34"/>
      <c r="L152" s="46"/>
    </row>
    <row r="153" spans="1:12" ht="15.75" thickBot="1">
      <c r="A153" s="41"/>
      <c r="B153" s="41" t="s">
        <v>208</v>
      </c>
      <c r="C153" s="41"/>
      <c r="D153" s="41"/>
      <c r="E153" s="41"/>
      <c r="F153" s="41"/>
      <c r="G153" s="41"/>
      <c r="H153" s="41"/>
      <c r="I153" s="41"/>
      <c r="J153" s="47"/>
      <c r="K153" s="41"/>
      <c r="L153" s="47"/>
    </row>
    <row r="154" spans="1:12" ht="13.5" thickBot="1">
      <c r="A154" s="61"/>
      <c r="B154" s="54">
        <v>2</v>
      </c>
      <c r="C154" s="38">
        <v>3</v>
      </c>
      <c r="D154" s="38">
        <v>4</v>
      </c>
      <c r="E154" s="38">
        <v>5</v>
      </c>
      <c r="F154" s="38">
        <v>6</v>
      </c>
      <c r="G154" s="38">
        <v>7</v>
      </c>
      <c r="H154" s="38">
        <v>8</v>
      </c>
      <c r="I154" s="38">
        <v>9</v>
      </c>
      <c r="J154" s="38">
        <v>10</v>
      </c>
      <c r="K154" s="38">
        <v>11</v>
      </c>
      <c r="L154" s="39">
        <v>12</v>
      </c>
    </row>
    <row r="155" spans="1:12" ht="15.75" thickBot="1">
      <c r="A155" s="40">
        <v>115</v>
      </c>
      <c r="B155" s="55"/>
      <c r="C155" s="34"/>
      <c r="D155" s="34"/>
      <c r="E155" s="34"/>
      <c r="F155" s="46"/>
      <c r="G155" s="34"/>
      <c r="H155" s="34"/>
      <c r="I155" s="34"/>
      <c r="J155" s="46"/>
      <c r="K155" s="34"/>
      <c r="L155" s="46"/>
    </row>
    <row r="156" spans="1:12" ht="15.75" thickBot="1">
      <c r="A156" s="62">
        <v>116</v>
      </c>
      <c r="B156" s="56"/>
      <c r="C156" s="34"/>
      <c r="D156" s="34"/>
      <c r="E156" s="34"/>
      <c r="F156" s="46"/>
      <c r="G156" s="34"/>
      <c r="H156" s="34"/>
      <c r="I156" s="34"/>
      <c r="J156" s="46"/>
      <c r="K156" s="34"/>
      <c r="L156" s="46"/>
    </row>
    <row r="157" spans="1:12" ht="15">
      <c r="A157" s="40">
        <v>117</v>
      </c>
      <c r="B157" s="34"/>
      <c r="C157" s="34"/>
      <c r="D157" s="34"/>
      <c r="E157" s="34"/>
      <c r="F157" s="46"/>
      <c r="G157" s="34"/>
      <c r="H157" s="34"/>
      <c r="I157" s="34"/>
      <c r="J157" s="46"/>
      <c r="K157" s="34"/>
      <c r="L157" s="46"/>
    </row>
    <row r="158" spans="1:12" ht="15">
      <c r="A158" s="62">
        <v>118</v>
      </c>
      <c r="B158" s="34"/>
      <c r="C158" s="34"/>
      <c r="D158" s="34"/>
      <c r="E158" s="34"/>
      <c r="F158" s="46"/>
      <c r="G158" s="34"/>
      <c r="H158" s="34"/>
      <c r="I158" s="34"/>
      <c r="J158" s="46"/>
      <c r="K158" s="34"/>
      <c r="L158" s="46"/>
    </row>
    <row r="159" spans="1:12" ht="15">
      <c r="A159" s="40">
        <v>119</v>
      </c>
      <c r="B159" s="34"/>
      <c r="C159" s="34"/>
      <c r="D159" s="34"/>
      <c r="E159" s="34"/>
      <c r="F159" s="46"/>
      <c r="G159" s="34"/>
      <c r="H159" s="34"/>
      <c r="I159" s="34"/>
      <c r="J159" s="46"/>
      <c r="K159" s="34"/>
      <c r="L159" s="46"/>
    </row>
    <row r="160" spans="1:12" ht="15">
      <c r="A160" s="62">
        <v>120</v>
      </c>
      <c r="B160" s="34"/>
      <c r="C160" s="34"/>
      <c r="D160" s="34"/>
      <c r="E160" s="34"/>
      <c r="F160" s="46"/>
      <c r="G160" s="34"/>
      <c r="H160" s="34"/>
      <c r="I160" s="34"/>
      <c r="J160" s="46"/>
      <c r="K160" s="34"/>
      <c r="L160" s="46"/>
    </row>
    <row r="161" spans="1:12" ht="15">
      <c r="A161" s="40">
        <v>121</v>
      </c>
      <c r="B161" s="34"/>
      <c r="C161" s="34"/>
      <c r="D161" s="34"/>
      <c r="E161" s="34"/>
      <c r="F161" s="46"/>
      <c r="G161" s="34"/>
      <c r="H161" s="34"/>
      <c r="I161" s="34"/>
      <c r="J161" s="46"/>
      <c r="K161" s="34"/>
      <c r="L161" s="46"/>
    </row>
    <row r="162" spans="1:12" ht="15">
      <c r="A162" s="62">
        <v>122</v>
      </c>
      <c r="B162" s="34"/>
      <c r="C162" s="34"/>
      <c r="D162" s="34"/>
      <c r="E162" s="34"/>
      <c r="F162" s="46"/>
      <c r="G162" s="34"/>
      <c r="H162" s="34"/>
      <c r="I162" s="34"/>
      <c r="J162" s="46"/>
      <c r="K162" s="34"/>
      <c r="L162" s="46"/>
    </row>
    <row r="163" spans="1:12" ht="15">
      <c r="A163" s="40">
        <v>123</v>
      </c>
      <c r="B163" s="34"/>
      <c r="C163" s="34"/>
      <c r="D163" s="34"/>
      <c r="E163" s="34"/>
      <c r="F163" s="46"/>
      <c r="G163" s="34"/>
      <c r="H163" s="34"/>
      <c r="I163" s="34"/>
      <c r="J163" s="46"/>
      <c r="K163" s="34"/>
      <c r="L163" s="46"/>
    </row>
    <row r="164" spans="1:12" ht="15">
      <c r="A164" s="40">
        <v>124</v>
      </c>
      <c r="B164" s="34"/>
      <c r="C164" s="34"/>
      <c r="D164" s="34"/>
      <c r="E164" s="34"/>
      <c r="F164" s="46"/>
      <c r="G164" s="34"/>
      <c r="H164" s="34"/>
      <c r="I164" s="34"/>
      <c r="J164" s="46"/>
      <c r="K164" s="34"/>
      <c r="L164" s="46"/>
    </row>
    <row r="165" spans="1:12" ht="15">
      <c r="A165" s="62">
        <v>125</v>
      </c>
      <c r="B165" s="34"/>
      <c r="C165" s="34"/>
      <c r="D165" s="34"/>
      <c r="E165" s="34"/>
      <c r="F165" s="46"/>
      <c r="G165" s="34"/>
      <c r="H165" s="34"/>
      <c r="I165" s="34"/>
      <c r="J165" s="46"/>
      <c r="K165" s="34"/>
      <c r="L165" s="46"/>
    </row>
    <row r="166" spans="1:12" ht="15">
      <c r="A166" s="40">
        <v>126</v>
      </c>
      <c r="B166" s="34"/>
      <c r="C166" s="34"/>
      <c r="D166" s="34"/>
      <c r="E166" s="34"/>
      <c r="F166" s="46"/>
      <c r="G166" s="34"/>
      <c r="H166" s="34"/>
      <c r="I166" s="34"/>
      <c r="J166" s="65"/>
      <c r="K166" s="34"/>
      <c r="L166" s="46"/>
    </row>
    <row r="167" spans="1:12" ht="15">
      <c r="A167" s="40">
        <v>127</v>
      </c>
      <c r="B167" s="34"/>
      <c r="C167" s="34"/>
      <c r="D167" s="34"/>
      <c r="E167" s="34"/>
      <c r="F167" s="46"/>
      <c r="G167" s="34"/>
      <c r="H167" s="34"/>
      <c r="I167" s="34"/>
      <c r="J167" s="67"/>
      <c r="K167" s="34"/>
      <c r="L167" s="46"/>
    </row>
    <row r="168" spans="1:12" ht="15">
      <c r="A168" s="62">
        <v>128</v>
      </c>
      <c r="B168" s="34"/>
      <c r="C168" s="34"/>
      <c r="D168" s="34"/>
      <c r="E168" s="34"/>
      <c r="F168" s="46"/>
      <c r="G168" s="34"/>
      <c r="H168" s="34"/>
      <c r="I168" s="34"/>
      <c r="J168" s="46"/>
      <c r="K168" s="34"/>
      <c r="L168" s="46"/>
    </row>
    <row r="169" spans="1:12" ht="15">
      <c r="A169" s="40">
        <v>129</v>
      </c>
      <c r="B169" s="34"/>
      <c r="C169" s="34"/>
      <c r="D169" s="34"/>
      <c r="E169" s="34"/>
      <c r="F169" s="46"/>
      <c r="G169" s="34"/>
      <c r="H169" s="34"/>
      <c r="I169" s="34"/>
      <c r="J169" s="46"/>
      <c r="K169" s="34"/>
      <c r="L169" s="46"/>
    </row>
    <row r="170" spans="1:12" ht="15">
      <c r="A170" s="40">
        <v>130</v>
      </c>
      <c r="B170" s="34"/>
      <c r="C170" s="34"/>
      <c r="D170" s="34"/>
      <c r="E170" s="34"/>
      <c r="F170" s="46"/>
      <c r="G170" s="34"/>
      <c r="H170" s="34"/>
      <c r="I170" s="34"/>
      <c r="J170" s="46"/>
      <c r="K170" s="34"/>
      <c r="L170" s="46"/>
    </row>
    <row r="171" spans="1:12" ht="15">
      <c r="A171" s="62">
        <v>131</v>
      </c>
      <c r="B171" s="34"/>
      <c r="C171" s="34"/>
      <c r="D171" s="34"/>
      <c r="E171" s="34"/>
      <c r="F171" s="46"/>
      <c r="G171" s="34"/>
      <c r="H171" s="34"/>
      <c r="I171" s="34"/>
      <c r="J171" s="46"/>
      <c r="K171" s="34"/>
      <c r="L171" s="46"/>
    </row>
    <row r="172" spans="1:12" ht="15">
      <c r="A172" s="40">
        <v>132</v>
      </c>
      <c r="B172" s="34"/>
      <c r="C172" s="34"/>
      <c r="D172" s="34"/>
      <c r="E172" s="34"/>
      <c r="F172" s="46"/>
      <c r="G172" s="34"/>
      <c r="H172" s="34"/>
      <c r="I172" s="34"/>
      <c r="J172" s="46"/>
      <c r="K172" s="34"/>
      <c r="L172" s="46"/>
    </row>
    <row r="173" spans="1:12" ht="15">
      <c r="A173" s="40">
        <v>133</v>
      </c>
      <c r="B173" s="34"/>
      <c r="C173" s="34"/>
      <c r="D173" s="34"/>
      <c r="E173" s="34"/>
      <c r="F173" s="46"/>
      <c r="G173" s="34"/>
      <c r="H173" s="34"/>
      <c r="I173" s="34"/>
      <c r="J173" s="46"/>
      <c r="K173" s="34"/>
      <c r="L173" s="46"/>
    </row>
    <row r="174" spans="1:12" ht="15">
      <c r="A174" s="62">
        <v>134</v>
      </c>
      <c r="B174" s="34"/>
      <c r="C174" s="34"/>
      <c r="D174" s="34"/>
      <c r="E174" s="34"/>
      <c r="F174" s="46"/>
      <c r="G174" s="34"/>
      <c r="H174" s="34"/>
      <c r="I174" s="34"/>
      <c r="J174" s="46"/>
      <c r="K174" s="34"/>
      <c r="L174" s="46"/>
    </row>
    <row r="175" spans="1:12" ht="15">
      <c r="A175" s="40">
        <v>135</v>
      </c>
      <c r="B175" s="34"/>
      <c r="C175" s="34"/>
      <c r="D175" s="34"/>
      <c r="E175" s="34"/>
      <c r="F175" s="46"/>
      <c r="G175" s="34"/>
      <c r="H175" s="34"/>
      <c r="I175" s="34"/>
      <c r="J175" s="46"/>
      <c r="K175" s="34"/>
      <c r="L175" s="46"/>
    </row>
    <row r="176" spans="1:12" ht="15">
      <c r="A176" s="40">
        <v>136</v>
      </c>
      <c r="B176" s="34"/>
      <c r="C176" s="34"/>
      <c r="D176" s="34"/>
      <c r="E176" s="34"/>
      <c r="F176" s="46"/>
      <c r="G176" s="34"/>
      <c r="H176" s="34"/>
      <c r="I176" s="34"/>
      <c r="J176" s="46"/>
      <c r="K176" s="34"/>
      <c r="L176" s="46"/>
    </row>
    <row r="177" spans="1:12" ht="15">
      <c r="A177" s="62">
        <v>137</v>
      </c>
      <c r="B177" s="34"/>
      <c r="C177" s="34"/>
      <c r="D177" s="34"/>
      <c r="E177" s="34"/>
      <c r="F177" s="46"/>
      <c r="G177" s="34"/>
      <c r="H177" s="34"/>
      <c r="I177" s="34"/>
      <c r="J177" s="46"/>
      <c r="K177" s="34"/>
      <c r="L177" s="46"/>
    </row>
    <row r="178" spans="1:12" ht="15">
      <c r="A178" s="40">
        <v>138</v>
      </c>
      <c r="B178" s="34"/>
      <c r="C178" s="34"/>
      <c r="D178" s="34"/>
      <c r="E178" s="34"/>
      <c r="F178" s="46"/>
      <c r="G178" s="34"/>
      <c r="H178" s="34"/>
      <c r="I178" s="34"/>
      <c r="J178" s="46"/>
      <c r="K178" s="34"/>
      <c r="L178" s="46"/>
    </row>
    <row r="179" spans="1:12" ht="15">
      <c r="A179" s="40">
        <v>139</v>
      </c>
      <c r="B179" s="34"/>
      <c r="C179" s="34"/>
      <c r="D179" s="34"/>
      <c r="E179" s="34"/>
      <c r="F179" s="46"/>
      <c r="G179" s="34"/>
      <c r="H179" s="34"/>
      <c r="I179" s="34"/>
      <c r="J179" s="46"/>
      <c r="K179" s="34"/>
      <c r="L179" s="46"/>
    </row>
    <row r="180" spans="1:12" ht="15">
      <c r="A180" s="62">
        <v>140</v>
      </c>
      <c r="B180" s="34"/>
      <c r="C180" s="34"/>
      <c r="D180" s="34"/>
      <c r="E180" s="34"/>
      <c r="F180" s="46"/>
      <c r="G180" s="34"/>
      <c r="H180" s="34"/>
      <c r="I180" s="34"/>
      <c r="J180" s="46"/>
      <c r="K180" s="34"/>
      <c r="L180" s="46"/>
    </row>
    <row r="181" spans="1:12" ht="15.75" thickBot="1">
      <c r="A181" s="41"/>
      <c r="B181" s="41" t="s">
        <v>208</v>
      </c>
      <c r="C181" s="41"/>
      <c r="D181" s="41"/>
      <c r="E181" s="41"/>
      <c r="F181" s="41"/>
      <c r="G181" s="41"/>
      <c r="H181" s="41"/>
      <c r="I181" s="41"/>
      <c r="J181" s="47"/>
      <c r="K181" s="41"/>
      <c r="L181" s="47"/>
    </row>
    <row r="182" spans="1:12" ht="13.5" thickBot="1">
      <c r="A182" s="60"/>
      <c r="B182" s="38">
        <v>2</v>
      </c>
      <c r="C182" s="38">
        <v>3</v>
      </c>
      <c r="D182" s="38">
        <v>4</v>
      </c>
      <c r="E182" s="38">
        <v>5</v>
      </c>
      <c r="F182" s="38">
        <v>6</v>
      </c>
      <c r="G182" s="38">
        <v>7</v>
      </c>
      <c r="H182" s="38">
        <v>8</v>
      </c>
      <c r="I182" s="38">
        <v>9</v>
      </c>
      <c r="J182" s="38">
        <v>10</v>
      </c>
      <c r="K182" s="38">
        <v>11</v>
      </c>
      <c r="L182" s="39">
        <v>12</v>
      </c>
    </row>
    <row r="183" spans="1:12" ht="15">
      <c r="A183" s="34">
        <v>141</v>
      </c>
      <c r="B183" s="34"/>
      <c r="C183" s="34"/>
      <c r="D183" s="34"/>
      <c r="E183" s="34"/>
      <c r="F183" s="46"/>
      <c r="G183" s="34"/>
      <c r="H183" s="34"/>
      <c r="I183" s="34"/>
      <c r="J183" s="46"/>
      <c r="K183" s="34"/>
      <c r="L183" s="46"/>
    </row>
    <row r="184" spans="1:12" ht="15">
      <c r="A184" s="34">
        <v>142</v>
      </c>
      <c r="B184" s="34"/>
      <c r="C184" s="34"/>
      <c r="D184" s="34"/>
      <c r="E184" s="34"/>
      <c r="F184" s="46"/>
      <c r="G184" s="34"/>
      <c r="H184" s="34"/>
      <c r="I184" s="34"/>
      <c r="J184" s="46"/>
      <c r="K184" s="34"/>
      <c r="L184" s="46"/>
    </row>
    <row r="185" spans="1:12" ht="15">
      <c r="A185" s="34">
        <v>143</v>
      </c>
      <c r="B185" s="34"/>
      <c r="C185" s="34"/>
      <c r="D185" s="34"/>
      <c r="E185" s="34"/>
      <c r="F185" s="46"/>
      <c r="G185" s="34"/>
      <c r="H185" s="34"/>
      <c r="I185" s="34"/>
      <c r="J185" s="46"/>
      <c r="K185" s="34"/>
      <c r="L185" s="46"/>
    </row>
    <row r="186" spans="1:12" ht="15">
      <c r="A186" s="34">
        <v>144</v>
      </c>
      <c r="B186" s="34"/>
      <c r="C186" s="34"/>
      <c r="D186" s="34"/>
      <c r="E186" s="34"/>
      <c r="F186" s="46"/>
      <c r="G186" s="34"/>
      <c r="H186" s="34"/>
      <c r="I186" s="34"/>
      <c r="J186" s="46"/>
      <c r="K186" s="34"/>
      <c r="L186" s="46"/>
    </row>
    <row r="187" spans="1:12" ht="15">
      <c r="A187" s="34">
        <v>145</v>
      </c>
      <c r="B187" s="34"/>
      <c r="C187" s="34"/>
      <c r="D187" s="34"/>
      <c r="E187" s="34"/>
      <c r="F187" s="46"/>
      <c r="G187" s="34"/>
      <c r="H187" s="34"/>
      <c r="I187" s="34"/>
      <c r="J187" s="46"/>
      <c r="K187" s="34"/>
      <c r="L187" s="46"/>
    </row>
    <row r="188" spans="1:12" ht="15">
      <c r="A188" s="34">
        <v>146</v>
      </c>
      <c r="B188" s="34"/>
      <c r="C188" s="34"/>
      <c r="D188" s="34"/>
      <c r="E188" s="34"/>
      <c r="F188" s="46"/>
      <c r="G188" s="34"/>
      <c r="H188" s="34"/>
      <c r="I188" s="34"/>
      <c r="J188" s="46"/>
      <c r="K188" s="34"/>
      <c r="L188" s="46"/>
    </row>
    <row r="189" spans="1:12" ht="15">
      <c r="A189" s="34">
        <v>147</v>
      </c>
      <c r="B189" s="34"/>
      <c r="C189" s="34"/>
      <c r="D189" s="34"/>
      <c r="E189" s="34"/>
      <c r="F189" s="46"/>
      <c r="G189" s="34"/>
      <c r="H189" s="34"/>
      <c r="I189" s="34"/>
      <c r="J189" s="46"/>
      <c r="K189" s="34"/>
      <c r="L189" s="46"/>
    </row>
    <row r="190" spans="1:12" ht="15">
      <c r="A190" s="34">
        <v>148</v>
      </c>
      <c r="B190" s="34"/>
      <c r="C190" s="34"/>
      <c r="D190" s="34"/>
      <c r="E190" s="34"/>
      <c r="F190" s="46"/>
      <c r="G190" s="34"/>
      <c r="H190" s="34"/>
      <c r="I190" s="34"/>
      <c r="J190" s="68"/>
      <c r="K190" s="34"/>
      <c r="L190" s="46"/>
    </row>
    <row r="191" spans="1:12" ht="15">
      <c r="A191" s="34">
        <v>149</v>
      </c>
      <c r="B191" s="34"/>
      <c r="C191" s="34"/>
      <c r="D191" s="34"/>
      <c r="E191" s="34"/>
      <c r="F191" s="46"/>
      <c r="G191" s="34"/>
      <c r="H191" s="34"/>
      <c r="I191" s="34"/>
      <c r="J191" s="65"/>
      <c r="K191" s="34"/>
      <c r="L191" s="46"/>
    </row>
    <row r="192" spans="1:12" ht="15">
      <c r="A192" s="34">
        <v>150</v>
      </c>
      <c r="B192" s="34"/>
      <c r="C192" s="34"/>
      <c r="D192" s="34"/>
      <c r="E192" s="34"/>
      <c r="F192" s="46"/>
      <c r="G192" s="34"/>
      <c r="H192" s="34"/>
      <c r="I192" s="34"/>
      <c r="J192" s="46"/>
      <c r="K192" s="34"/>
      <c r="L192" s="46"/>
    </row>
    <row r="193" spans="1:12" ht="15">
      <c r="A193" s="34">
        <v>151</v>
      </c>
      <c r="B193" s="34"/>
      <c r="C193" s="34"/>
      <c r="D193" s="34"/>
      <c r="E193" s="34"/>
      <c r="F193" s="46"/>
      <c r="G193" s="34"/>
      <c r="H193" s="34"/>
      <c r="I193" s="34"/>
      <c r="J193" s="46"/>
      <c r="K193" s="34"/>
      <c r="L193" s="46"/>
    </row>
    <row r="194" spans="1:12" ht="15">
      <c r="A194" s="34">
        <v>152</v>
      </c>
      <c r="B194" s="34"/>
      <c r="C194" s="34"/>
      <c r="D194" s="34"/>
      <c r="E194" s="34"/>
      <c r="F194" s="46"/>
      <c r="G194" s="34"/>
      <c r="H194" s="34"/>
      <c r="I194" s="34"/>
      <c r="J194" s="46"/>
      <c r="K194" s="34"/>
      <c r="L194" s="46"/>
    </row>
    <row r="195" spans="1:12" ht="15">
      <c r="A195" s="34">
        <v>153</v>
      </c>
      <c r="B195" s="34"/>
      <c r="C195" s="34"/>
      <c r="D195" s="34"/>
      <c r="E195" s="34"/>
      <c r="F195" s="46"/>
      <c r="G195" s="34"/>
      <c r="H195" s="34"/>
      <c r="I195" s="34"/>
      <c r="J195" s="46"/>
      <c r="K195" s="34"/>
      <c r="L195" s="46"/>
    </row>
    <row r="196" spans="1:12" ht="15">
      <c r="A196" s="34">
        <v>154</v>
      </c>
      <c r="B196" s="34"/>
      <c r="C196" s="34"/>
      <c r="D196" s="34"/>
      <c r="E196" s="34"/>
      <c r="F196" s="46"/>
      <c r="G196" s="34"/>
      <c r="H196" s="34"/>
      <c r="I196" s="34"/>
      <c r="J196" s="46"/>
      <c r="K196" s="34"/>
      <c r="L196" s="46"/>
    </row>
    <row r="197" spans="1:12" ht="15">
      <c r="A197" s="34">
        <v>155</v>
      </c>
      <c r="B197" s="34"/>
      <c r="C197" s="34"/>
      <c r="D197" s="34"/>
      <c r="E197" s="34"/>
      <c r="F197" s="46"/>
      <c r="G197" s="34"/>
      <c r="H197" s="34"/>
      <c r="I197" s="34"/>
      <c r="J197" s="46"/>
      <c r="K197" s="34"/>
      <c r="L197" s="46"/>
    </row>
    <row r="198" spans="1:12" ht="15">
      <c r="A198" s="34">
        <v>156</v>
      </c>
      <c r="B198" s="34"/>
      <c r="C198" s="34"/>
      <c r="D198" s="34"/>
      <c r="E198" s="34"/>
      <c r="F198" s="46"/>
      <c r="G198" s="34"/>
      <c r="H198" s="34"/>
      <c r="I198" s="34"/>
      <c r="J198" s="46"/>
      <c r="K198" s="34"/>
      <c r="L198" s="46"/>
    </row>
    <row r="199" spans="1:12" ht="15">
      <c r="A199" s="34">
        <v>157</v>
      </c>
      <c r="B199" s="34"/>
      <c r="C199" s="34"/>
      <c r="D199" s="34"/>
      <c r="E199" s="34"/>
      <c r="F199" s="46"/>
      <c r="G199" s="34"/>
      <c r="H199" s="34"/>
      <c r="I199" s="34"/>
      <c r="J199" s="46"/>
      <c r="K199" s="34"/>
      <c r="L199" s="46"/>
    </row>
    <row r="200" spans="1:12" ht="15">
      <c r="A200" s="34">
        <v>158</v>
      </c>
      <c r="B200" s="34"/>
      <c r="C200" s="34"/>
      <c r="D200" s="34"/>
      <c r="E200" s="34"/>
      <c r="F200" s="46"/>
      <c r="G200" s="34"/>
      <c r="H200" s="34"/>
      <c r="I200" s="34"/>
      <c r="J200" s="46"/>
      <c r="K200" s="34"/>
      <c r="L200" s="46"/>
    </row>
    <row r="201" spans="1:12" ht="15">
      <c r="A201" s="34">
        <v>159</v>
      </c>
      <c r="B201" s="34"/>
      <c r="C201" s="34"/>
      <c r="D201" s="34"/>
      <c r="E201" s="34"/>
      <c r="F201" s="46"/>
      <c r="G201" s="34"/>
      <c r="H201" s="34"/>
      <c r="I201" s="34"/>
      <c r="J201" s="46"/>
      <c r="K201" s="34"/>
      <c r="L201" s="46"/>
    </row>
    <row r="202" spans="1:12" ht="15">
      <c r="A202" s="34">
        <v>160</v>
      </c>
      <c r="B202" s="34"/>
      <c r="C202" s="34"/>
      <c r="D202" s="34"/>
      <c r="E202" s="34"/>
      <c r="F202" s="46"/>
      <c r="G202" s="34"/>
      <c r="H202" s="34"/>
      <c r="I202" s="34"/>
      <c r="J202" s="46"/>
      <c r="K202" s="34"/>
      <c r="L202" s="46"/>
    </row>
    <row r="203" spans="1:12" ht="15">
      <c r="A203" s="34">
        <v>161</v>
      </c>
      <c r="B203" s="34"/>
      <c r="C203" s="34"/>
      <c r="D203" s="34"/>
      <c r="E203" s="34"/>
      <c r="F203" s="46"/>
      <c r="G203" s="34"/>
      <c r="H203" s="34"/>
      <c r="I203" s="34"/>
      <c r="J203" s="46"/>
      <c r="K203" s="34"/>
      <c r="L203" s="46"/>
    </row>
    <row r="204" spans="1:12" ht="15">
      <c r="A204" s="34">
        <v>162</v>
      </c>
      <c r="B204" s="34"/>
      <c r="C204" s="34"/>
      <c r="D204" s="34"/>
      <c r="E204" s="34"/>
      <c r="F204" s="46"/>
      <c r="G204" s="34"/>
      <c r="H204" s="34"/>
      <c r="I204" s="34"/>
      <c r="J204" s="46"/>
      <c r="K204" s="34"/>
      <c r="L204" s="46"/>
    </row>
    <row r="205" spans="1:12" ht="15">
      <c r="A205" s="34">
        <v>163</v>
      </c>
      <c r="B205" s="34"/>
      <c r="C205" s="34"/>
      <c r="D205" s="34"/>
      <c r="E205" s="34"/>
      <c r="F205" s="46"/>
      <c r="G205" s="34"/>
      <c r="H205" s="34"/>
      <c r="I205" s="34"/>
      <c r="J205" s="46"/>
      <c r="K205" s="34"/>
      <c r="L205" s="46"/>
    </row>
    <row r="206" spans="1:12" ht="15">
      <c r="A206" s="34">
        <v>164</v>
      </c>
      <c r="B206" s="34"/>
      <c r="C206" s="34"/>
      <c r="D206" s="34"/>
      <c r="E206" s="34"/>
      <c r="F206" s="46"/>
      <c r="G206" s="34"/>
      <c r="H206" s="34"/>
      <c r="I206" s="34"/>
      <c r="J206" s="46"/>
      <c r="K206" s="34"/>
      <c r="L206" s="46"/>
    </row>
    <row r="207" spans="1:12" ht="15">
      <c r="A207" s="34">
        <v>165</v>
      </c>
      <c r="B207" s="34"/>
      <c r="C207" s="34"/>
      <c r="D207" s="34"/>
      <c r="E207" s="34"/>
      <c r="F207" s="46"/>
      <c r="G207" s="34"/>
      <c r="H207" s="34"/>
      <c r="I207" s="34"/>
      <c r="J207" s="46"/>
      <c r="K207" s="34"/>
      <c r="L207" s="46"/>
    </row>
    <row r="208" spans="1:12" ht="15">
      <c r="A208" s="34">
        <v>166</v>
      </c>
      <c r="B208" s="34"/>
      <c r="C208" s="34"/>
      <c r="D208" s="34"/>
      <c r="E208" s="34"/>
      <c r="F208" s="46"/>
      <c r="G208" s="34"/>
      <c r="H208" s="34"/>
      <c r="I208" s="34"/>
      <c r="J208" s="46"/>
      <c r="K208" s="34"/>
      <c r="L208" s="46"/>
    </row>
    <row r="209" spans="1:12" ht="15">
      <c r="A209" s="34">
        <v>167</v>
      </c>
      <c r="B209" s="34"/>
      <c r="C209" s="34"/>
      <c r="D209" s="34"/>
      <c r="E209" s="34"/>
      <c r="F209" s="46"/>
      <c r="G209" s="34"/>
      <c r="H209" s="34"/>
      <c r="I209" s="34"/>
      <c r="J209" s="46"/>
      <c r="K209" s="34"/>
      <c r="L209" s="46"/>
    </row>
    <row r="210" spans="1:12" ht="15">
      <c r="A210" s="34">
        <v>168</v>
      </c>
      <c r="B210" s="34"/>
      <c r="C210" s="34"/>
      <c r="D210" s="34"/>
      <c r="E210" s="34"/>
      <c r="F210" s="46"/>
      <c r="G210" s="34"/>
      <c r="H210" s="34"/>
      <c r="I210" s="34"/>
      <c r="J210" s="46"/>
      <c r="K210" s="34"/>
      <c r="L210" s="46"/>
    </row>
    <row r="211" spans="1:12" ht="15">
      <c r="A211" s="34">
        <v>169</v>
      </c>
      <c r="B211" s="34"/>
      <c r="C211" s="34"/>
      <c r="D211" s="34"/>
      <c r="E211" s="34"/>
      <c r="F211" s="46"/>
      <c r="G211" s="34"/>
      <c r="H211" s="34"/>
      <c r="I211" s="34"/>
      <c r="J211" s="46"/>
      <c r="K211" s="34"/>
      <c r="L211" s="46"/>
    </row>
    <row r="212" spans="1:12" ht="15.75" thickBot="1">
      <c r="A212" s="41"/>
      <c r="B212" s="41" t="s">
        <v>208</v>
      </c>
      <c r="C212" s="41"/>
      <c r="D212" s="41"/>
      <c r="E212" s="41"/>
      <c r="F212" s="41"/>
      <c r="G212" s="41"/>
      <c r="H212" s="41"/>
      <c r="I212" s="41"/>
      <c r="J212" s="47"/>
      <c r="K212" s="41"/>
      <c r="L212" s="47"/>
    </row>
    <row r="213" spans="1:12" ht="13.5" thickBot="1">
      <c r="A213" s="60"/>
      <c r="B213" s="38">
        <v>2</v>
      </c>
      <c r="C213" s="38">
        <v>3</v>
      </c>
      <c r="D213" s="38">
        <v>4</v>
      </c>
      <c r="E213" s="38">
        <v>5</v>
      </c>
      <c r="F213" s="38">
        <v>6</v>
      </c>
      <c r="G213" s="38">
        <v>7</v>
      </c>
      <c r="H213" s="38">
        <v>8</v>
      </c>
      <c r="I213" s="38">
        <v>9</v>
      </c>
      <c r="J213" s="38">
        <v>10</v>
      </c>
      <c r="K213" s="38">
        <v>11</v>
      </c>
      <c r="L213" s="39">
        <v>12</v>
      </c>
    </row>
    <row r="214" spans="1:12" ht="15">
      <c r="A214" s="34">
        <v>170</v>
      </c>
      <c r="B214" s="34"/>
      <c r="C214" s="34"/>
      <c r="D214" s="34"/>
      <c r="E214" s="34"/>
      <c r="F214" s="46"/>
      <c r="G214" s="34"/>
      <c r="H214" s="34"/>
      <c r="I214" s="34"/>
      <c r="J214" s="46"/>
      <c r="K214" s="34"/>
      <c r="L214" s="46"/>
    </row>
    <row r="215" spans="1:12" ht="15">
      <c r="A215" s="34">
        <v>171</v>
      </c>
      <c r="B215" s="34"/>
      <c r="C215" s="34"/>
      <c r="D215" s="34"/>
      <c r="E215" s="34"/>
      <c r="F215" s="46"/>
      <c r="G215" s="34"/>
      <c r="H215" s="34"/>
      <c r="I215" s="34"/>
      <c r="J215" s="46"/>
      <c r="K215" s="34"/>
      <c r="L215" s="46"/>
    </row>
    <row r="216" spans="1:12" ht="15">
      <c r="A216" s="34">
        <v>172</v>
      </c>
      <c r="B216" s="34"/>
      <c r="C216" s="34"/>
      <c r="D216" s="34"/>
      <c r="E216" s="34"/>
      <c r="F216" s="46"/>
      <c r="G216" s="34"/>
      <c r="H216" s="34"/>
      <c r="I216" s="34"/>
      <c r="J216" s="46"/>
      <c r="K216" s="34"/>
      <c r="L216" s="46"/>
    </row>
    <row r="217" spans="1:12" ht="15">
      <c r="A217" s="34">
        <v>173</v>
      </c>
      <c r="B217" s="34"/>
      <c r="C217" s="34"/>
      <c r="D217" s="34"/>
      <c r="E217" s="34"/>
      <c r="F217" s="46"/>
      <c r="G217" s="34"/>
      <c r="H217" s="34"/>
      <c r="I217" s="34"/>
      <c r="J217" s="46"/>
      <c r="K217" s="34"/>
      <c r="L217" s="46"/>
    </row>
    <row r="218" spans="1:12" ht="15">
      <c r="A218" s="34">
        <v>174</v>
      </c>
      <c r="B218" s="34"/>
      <c r="C218" s="34"/>
      <c r="D218" s="34"/>
      <c r="E218" s="34"/>
      <c r="F218" s="46"/>
      <c r="G218" s="34"/>
      <c r="H218" s="34"/>
      <c r="I218" s="34"/>
      <c r="J218" s="46"/>
      <c r="K218" s="34"/>
      <c r="L218" s="46"/>
    </row>
    <row r="219" spans="1:12" ht="15">
      <c r="A219" s="34">
        <v>175</v>
      </c>
      <c r="B219" s="34"/>
      <c r="C219" s="34"/>
      <c r="D219" s="34"/>
      <c r="E219" s="34"/>
      <c r="F219" s="46"/>
      <c r="G219" s="34"/>
      <c r="H219" s="34"/>
      <c r="I219" s="34"/>
      <c r="J219" s="46"/>
      <c r="K219" s="34"/>
      <c r="L219" s="46"/>
    </row>
    <row r="220" spans="1:12" ht="15">
      <c r="A220" s="34">
        <v>176</v>
      </c>
      <c r="B220" s="34"/>
      <c r="C220" s="34"/>
      <c r="D220" s="34"/>
      <c r="E220" s="34"/>
      <c r="F220" s="46"/>
      <c r="G220" s="34"/>
      <c r="H220" s="34"/>
      <c r="I220" s="34"/>
      <c r="J220" s="46"/>
      <c r="K220" s="34"/>
      <c r="L220" s="46"/>
    </row>
    <row r="221" spans="1:12" ht="15">
      <c r="A221" s="34">
        <v>177</v>
      </c>
      <c r="B221" s="34"/>
      <c r="C221" s="34"/>
      <c r="D221" s="34"/>
      <c r="E221" s="34"/>
      <c r="F221" s="46"/>
      <c r="G221" s="34"/>
      <c r="H221" s="34"/>
      <c r="I221" s="34"/>
      <c r="J221" s="46"/>
      <c r="K221" s="34"/>
      <c r="L221" s="46"/>
    </row>
    <row r="222" spans="1:12" ht="15">
      <c r="A222" s="34">
        <v>178</v>
      </c>
      <c r="B222" s="34"/>
      <c r="C222" s="34"/>
      <c r="D222" s="34"/>
      <c r="E222" s="34"/>
      <c r="F222" s="46"/>
      <c r="G222" s="34"/>
      <c r="H222" s="34"/>
      <c r="I222" s="34"/>
      <c r="J222" s="46"/>
      <c r="K222" s="34"/>
      <c r="L222" s="46"/>
    </row>
    <row r="223" spans="1:12" ht="15">
      <c r="A223" s="34">
        <v>179</v>
      </c>
      <c r="B223" s="34"/>
      <c r="C223" s="34"/>
      <c r="D223" s="34"/>
      <c r="E223" s="34"/>
      <c r="F223" s="46"/>
      <c r="G223" s="34"/>
      <c r="H223" s="34"/>
      <c r="I223" s="34"/>
      <c r="J223" s="65"/>
      <c r="K223" s="34"/>
      <c r="L223" s="46"/>
    </row>
    <row r="224" spans="1:12" ht="15">
      <c r="A224" s="34">
        <v>180</v>
      </c>
      <c r="B224" s="34"/>
      <c r="C224" s="34"/>
      <c r="D224" s="34"/>
      <c r="E224" s="34"/>
      <c r="F224" s="46"/>
      <c r="G224" s="34"/>
      <c r="H224" s="34"/>
      <c r="I224" s="34"/>
      <c r="J224" s="68"/>
      <c r="K224" s="34"/>
      <c r="L224" s="46"/>
    </row>
    <row r="225" spans="1:12" ht="15">
      <c r="A225" s="34">
        <v>181</v>
      </c>
      <c r="B225" s="34"/>
      <c r="C225" s="34"/>
      <c r="D225" s="34"/>
      <c r="E225" s="34"/>
      <c r="F225" s="46"/>
      <c r="G225" s="34"/>
      <c r="H225" s="34"/>
      <c r="I225" s="34"/>
      <c r="J225" s="46"/>
      <c r="K225" s="34"/>
      <c r="L225" s="46"/>
    </row>
    <row r="226" spans="1:12" ht="15">
      <c r="A226" s="34">
        <v>182</v>
      </c>
      <c r="B226" s="34"/>
      <c r="C226" s="34"/>
      <c r="D226" s="34"/>
      <c r="E226" s="34"/>
      <c r="F226" s="46"/>
      <c r="G226" s="34"/>
      <c r="H226" s="34"/>
      <c r="I226" s="34"/>
      <c r="J226" s="46"/>
      <c r="K226" s="34"/>
      <c r="L226" s="46"/>
    </row>
    <row r="227" spans="1:12" ht="15">
      <c r="A227" s="34">
        <v>183</v>
      </c>
      <c r="B227" s="34"/>
      <c r="C227" s="34"/>
      <c r="D227" s="34"/>
      <c r="E227" s="34"/>
      <c r="F227" s="46"/>
      <c r="G227" s="34"/>
      <c r="H227" s="34"/>
      <c r="I227" s="34"/>
      <c r="J227" s="46"/>
      <c r="K227" s="34"/>
      <c r="L227" s="46"/>
    </row>
    <row r="228" spans="1:12" ht="15">
      <c r="A228" s="34">
        <v>184</v>
      </c>
      <c r="B228" s="34"/>
      <c r="C228" s="34"/>
      <c r="D228" s="34"/>
      <c r="E228" s="34"/>
      <c r="F228" s="46"/>
      <c r="G228" s="34"/>
      <c r="H228" s="34"/>
      <c r="I228" s="34"/>
      <c r="J228" s="46"/>
      <c r="K228" s="34"/>
      <c r="L228" s="46"/>
    </row>
    <row r="229" spans="1:12" ht="15">
      <c r="A229" s="34">
        <v>185</v>
      </c>
      <c r="B229" s="34"/>
      <c r="C229" s="34"/>
      <c r="D229" s="34"/>
      <c r="E229" s="34"/>
      <c r="F229" s="46"/>
      <c r="G229" s="34"/>
      <c r="H229" s="34"/>
      <c r="I229" s="34"/>
      <c r="J229" s="46"/>
      <c r="K229" s="34"/>
      <c r="L229" s="46"/>
    </row>
    <row r="230" spans="1:12" ht="15">
      <c r="A230" s="34">
        <v>186</v>
      </c>
      <c r="B230" s="34"/>
      <c r="C230" s="34"/>
      <c r="D230" s="34"/>
      <c r="E230" s="34"/>
      <c r="F230" s="46"/>
      <c r="G230" s="34"/>
      <c r="H230" s="34"/>
      <c r="I230" s="34"/>
      <c r="J230" s="46"/>
      <c r="K230" s="34"/>
      <c r="L230" s="46"/>
    </row>
    <row r="231" spans="1:12" ht="15">
      <c r="A231" s="34">
        <v>187</v>
      </c>
      <c r="B231" s="34"/>
      <c r="C231" s="34"/>
      <c r="D231" s="34"/>
      <c r="E231" s="34"/>
      <c r="F231" s="46"/>
      <c r="G231" s="34"/>
      <c r="H231" s="34"/>
      <c r="I231" s="34"/>
      <c r="J231" s="46"/>
      <c r="K231" s="34"/>
      <c r="L231" s="46"/>
    </row>
    <row r="232" spans="1:12" ht="15">
      <c r="A232" s="34">
        <v>188</v>
      </c>
      <c r="B232" s="34"/>
      <c r="C232" s="34"/>
      <c r="D232" s="34"/>
      <c r="E232" s="34"/>
      <c r="F232" s="46"/>
      <c r="G232" s="34"/>
      <c r="H232" s="34"/>
      <c r="I232" s="34"/>
      <c r="J232" s="46"/>
      <c r="K232" s="34"/>
      <c r="L232" s="46"/>
    </row>
    <row r="233" spans="1:12" ht="15">
      <c r="A233" s="34">
        <v>189</v>
      </c>
      <c r="B233" s="34"/>
      <c r="C233" s="34"/>
      <c r="D233" s="34"/>
      <c r="E233" s="34"/>
      <c r="F233" s="46"/>
      <c r="G233" s="34"/>
      <c r="H233" s="34"/>
      <c r="I233" s="34"/>
      <c r="J233" s="46"/>
      <c r="K233" s="34"/>
      <c r="L233" s="46"/>
    </row>
    <row r="234" spans="1:12" ht="15">
      <c r="A234" s="34">
        <v>190</v>
      </c>
      <c r="B234" s="34"/>
      <c r="C234" s="34"/>
      <c r="D234" s="34"/>
      <c r="E234" s="34"/>
      <c r="F234" s="46"/>
      <c r="G234" s="34"/>
      <c r="H234" s="34"/>
      <c r="I234" s="34"/>
      <c r="J234" s="46"/>
      <c r="K234" s="34"/>
      <c r="L234" s="46"/>
    </row>
    <row r="235" spans="1:12" ht="15">
      <c r="A235" s="34">
        <v>191</v>
      </c>
      <c r="B235" s="34"/>
      <c r="C235" s="34"/>
      <c r="D235" s="34"/>
      <c r="E235" s="34"/>
      <c r="F235" s="46"/>
      <c r="G235" s="34"/>
      <c r="H235" s="34"/>
      <c r="I235" s="34"/>
      <c r="J235" s="46"/>
      <c r="K235" s="34"/>
      <c r="L235" s="46"/>
    </row>
    <row r="236" spans="1:12" ht="15">
      <c r="A236" s="34">
        <v>192</v>
      </c>
      <c r="B236" s="34"/>
      <c r="C236" s="34"/>
      <c r="D236" s="34"/>
      <c r="E236" s="34"/>
      <c r="F236" s="46"/>
      <c r="G236" s="34"/>
      <c r="H236" s="34"/>
      <c r="I236" s="34"/>
      <c r="J236" s="46"/>
      <c r="K236" s="34"/>
      <c r="L236" s="46"/>
    </row>
    <row r="237" spans="1:12" ht="15">
      <c r="A237" s="34">
        <v>193</v>
      </c>
      <c r="B237" s="34"/>
      <c r="C237" s="34"/>
      <c r="D237" s="34"/>
      <c r="E237" s="34"/>
      <c r="F237" s="46"/>
      <c r="G237" s="34"/>
      <c r="H237" s="34"/>
      <c r="I237" s="34"/>
      <c r="J237" s="46"/>
      <c r="K237" s="34"/>
      <c r="L237" s="46"/>
    </row>
    <row r="238" spans="1:12" ht="15">
      <c r="A238" s="34">
        <v>194</v>
      </c>
      <c r="B238" s="34"/>
      <c r="C238" s="34"/>
      <c r="D238" s="34"/>
      <c r="E238" s="34"/>
      <c r="F238" s="46"/>
      <c r="G238" s="34"/>
      <c r="H238" s="34"/>
      <c r="I238" s="34"/>
      <c r="J238" s="46"/>
      <c r="K238" s="34"/>
      <c r="L238" s="46"/>
    </row>
    <row r="239" spans="1:12" ht="15">
      <c r="A239" s="34">
        <v>195</v>
      </c>
      <c r="B239" s="34"/>
      <c r="C239" s="34"/>
      <c r="D239" s="34"/>
      <c r="E239" s="34"/>
      <c r="F239" s="46"/>
      <c r="G239" s="34"/>
      <c r="H239" s="34"/>
      <c r="I239" s="34"/>
      <c r="J239" s="46"/>
      <c r="K239" s="34"/>
      <c r="L239" s="46"/>
    </row>
    <row r="240" spans="1:12" ht="15">
      <c r="A240" s="34">
        <v>196</v>
      </c>
      <c r="B240" s="34"/>
      <c r="C240" s="34"/>
      <c r="D240" s="34"/>
      <c r="E240" s="34"/>
      <c r="F240" s="46"/>
      <c r="G240" s="34"/>
      <c r="H240" s="34"/>
      <c r="I240" s="34"/>
      <c r="J240" s="46"/>
      <c r="K240" s="34"/>
      <c r="L240" s="46"/>
    </row>
    <row r="241" spans="1:12" ht="15">
      <c r="A241" s="34">
        <v>197</v>
      </c>
      <c r="B241" s="34"/>
      <c r="C241" s="34"/>
      <c r="D241" s="34"/>
      <c r="E241" s="34"/>
      <c r="F241" s="46"/>
      <c r="G241" s="34"/>
      <c r="H241" s="34"/>
      <c r="I241" s="34"/>
      <c r="J241" s="46"/>
      <c r="K241" s="34"/>
      <c r="L241" s="46"/>
    </row>
    <row r="242" spans="1:12" ht="15">
      <c r="A242" s="34">
        <v>198</v>
      </c>
      <c r="B242" s="34"/>
      <c r="C242" s="34"/>
      <c r="D242" s="34"/>
      <c r="E242" s="34"/>
      <c r="F242" s="46"/>
      <c r="G242" s="34"/>
      <c r="H242" s="34"/>
      <c r="I242" s="34"/>
      <c r="J242" s="46"/>
      <c r="K242" s="34"/>
      <c r="L242" s="46"/>
    </row>
    <row r="243" spans="1:12" ht="15.75" thickBot="1">
      <c r="A243" s="41"/>
      <c r="B243" s="41" t="s">
        <v>208</v>
      </c>
      <c r="C243" s="41"/>
      <c r="D243" s="41"/>
      <c r="E243" s="41"/>
      <c r="F243" s="41"/>
      <c r="G243" s="41"/>
      <c r="H243" s="41"/>
      <c r="I243" s="41"/>
      <c r="J243" s="47"/>
      <c r="K243" s="41"/>
      <c r="L243" s="47"/>
    </row>
    <row r="244" spans="1:12" ht="13.5" thickBot="1">
      <c r="A244" s="60"/>
      <c r="B244" s="38">
        <v>2</v>
      </c>
      <c r="C244" s="38">
        <v>3</v>
      </c>
      <c r="D244" s="38">
        <v>4</v>
      </c>
      <c r="E244" s="38">
        <v>5</v>
      </c>
      <c r="F244" s="38">
        <v>6</v>
      </c>
      <c r="G244" s="38">
        <v>7</v>
      </c>
      <c r="H244" s="38">
        <v>8</v>
      </c>
      <c r="I244" s="38">
        <v>9</v>
      </c>
      <c r="J244" s="38">
        <v>10</v>
      </c>
      <c r="K244" s="38">
        <v>11</v>
      </c>
      <c r="L244" s="39">
        <v>12</v>
      </c>
    </row>
    <row r="245" spans="1:12" ht="15">
      <c r="A245" s="34">
        <v>199</v>
      </c>
      <c r="B245" s="34"/>
      <c r="C245" s="34"/>
      <c r="D245" s="34"/>
      <c r="E245" s="34"/>
      <c r="F245" s="46"/>
      <c r="G245" s="34"/>
      <c r="H245" s="34"/>
      <c r="I245" s="34"/>
      <c r="J245" s="46"/>
      <c r="K245" s="34"/>
      <c r="L245" s="46"/>
    </row>
    <row r="246" spans="1:12" ht="15">
      <c r="A246" s="34">
        <v>200</v>
      </c>
      <c r="B246" s="34"/>
      <c r="C246" s="34"/>
      <c r="D246" s="34"/>
      <c r="E246" s="34"/>
      <c r="F246" s="46"/>
      <c r="G246" s="34"/>
      <c r="H246" s="34"/>
      <c r="I246" s="34"/>
      <c r="J246" s="46"/>
      <c r="K246" s="34"/>
      <c r="L246" s="46"/>
    </row>
    <row r="247" spans="1:12" ht="15">
      <c r="A247" s="34">
        <v>201</v>
      </c>
      <c r="B247" s="34"/>
      <c r="C247" s="34"/>
      <c r="D247" s="34"/>
      <c r="E247" s="34"/>
      <c r="F247" s="46"/>
      <c r="G247" s="34"/>
      <c r="H247" s="34"/>
      <c r="I247" s="34"/>
      <c r="J247" s="46"/>
      <c r="K247" s="34"/>
      <c r="L247" s="46"/>
    </row>
    <row r="248" spans="1:12" ht="15">
      <c r="A248" s="34">
        <v>202</v>
      </c>
      <c r="B248" s="34"/>
      <c r="C248" s="34"/>
      <c r="D248" s="34"/>
      <c r="E248" s="34"/>
      <c r="F248" s="46"/>
      <c r="G248" s="34"/>
      <c r="H248" s="34"/>
      <c r="I248" s="34"/>
      <c r="J248" s="46"/>
      <c r="K248" s="34"/>
      <c r="L248" s="46"/>
    </row>
    <row r="249" spans="1:12" ht="15">
      <c r="A249" s="34">
        <v>203</v>
      </c>
      <c r="B249" s="34"/>
      <c r="C249" s="34"/>
      <c r="D249" s="34"/>
      <c r="E249" s="34"/>
      <c r="F249" s="46"/>
      <c r="G249" s="34"/>
      <c r="H249" s="34"/>
      <c r="I249" s="34"/>
      <c r="J249" s="46"/>
      <c r="K249" s="34"/>
      <c r="L249" s="46"/>
    </row>
    <row r="250" spans="1:12" ht="15">
      <c r="A250" s="34">
        <v>204</v>
      </c>
      <c r="B250" s="34"/>
      <c r="C250" s="34"/>
      <c r="D250" s="34"/>
      <c r="E250" s="34"/>
      <c r="F250" s="46"/>
      <c r="G250" s="34"/>
      <c r="H250" s="34"/>
      <c r="I250" s="34"/>
      <c r="J250" s="46"/>
      <c r="K250" s="34"/>
      <c r="L250" s="46"/>
    </row>
    <row r="251" spans="1:12" ht="15">
      <c r="A251" s="34">
        <v>205</v>
      </c>
      <c r="B251" s="34"/>
      <c r="C251" s="34"/>
      <c r="D251" s="34"/>
      <c r="E251" s="34"/>
      <c r="F251" s="46"/>
      <c r="G251" s="34"/>
      <c r="H251" s="34"/>
      <c r="I251" s="34"/>
      <c r="J251" s="46"/>
      <c r="K251" s="34"/>
      <c r="L251" s="46"/>
    </row>
    <row r="252" spans="1:12" ht="15">
      <c r="A252" s="34">
        <v>206</v>
      </c>
      <c r="B252" s="34"/>
      <c r="C252" s="34"/>
      <c r="D252" s="34"/>
      <c r="E252" s="34"/>
      <c r="F252" s="46"/>
      <c r="G252" s="34"/>
      <c r="H252" s="34"/>
      <c r="I252" s="34"/>
      <c r="J252" s="46"/>
      <c r="K252" s="34"/>
      <c r="L252" s="46"/>
    </row>
    <row r="253" spans="1:12" ht="15">
      <c r="A253" s="34">
        <v>207</v>
      </c>
      <c r="B253" s="53"/>
      <c r="C253" s="34"/>
      <c r="D253" s="34"/>
      <c r="E253" s="34"/>
      <c r="F253" s="46"/>
      <c r="G253" s="34"/>
      <c r="H253" s="34"/>
      <c r="I253" s="34"/>
      <c r="J253" s="46"/>
      <c r="K253" s="34"/>
      <c r="L253" s="46"/>
    </row>
    <row r="254" spans="1:12" ht="15">
      <c r="A254" s="34">
        <v>208</v>
      </c>
      <c r="B254" s="34"/>
      <c r="C254" s="34"/>
      <c r="D254" s="34"/>
      <c r="E254" s="34"/>
      <c r="F254" s="46"/>
      <c r="G254" s="34"/>
      <c r="H254" s="34"/>
      <c r="I254" s="34"/>
      <c r="J254" s="46"/>
      <c r="K254" s="34"/>
      <c r="L254" s="46"/>
    </row>
    <row r="255" spans="1:12" ht="15">
      <c r="A255" s="34">
        <v>209</v>
      </c>
      <c r="B255" s="34"/>
      <c r="C255" s="34"/>
      <c r="D255" s="34"/>
      <c r="E255" s="34"/>
      <c r="F255" s="46"/>
      <c r="G255" s="34"/>
      <c r="H255" s="34"/>
      <c r="I255" s="34"/>
      <c r="J255" s="46"/>
      <c r="K255" s="34"/>
      <c r="L255" s="46"/>
    </row>
    <row r="256" spans="1:12" ht="15">
      <c r="A256" s="34">
        <v>210</v>
      </c>
      <c r="B256" s="34"/>
      <c r="C256" s="34"/>
      <c r="D256" s="34"/>
      <c r="E256" s="34"/>
      <c r="F256" s="46"/>
      <c r="G256" s="34"/>
      <c r="H256" s="34"/>
      <c r="I256" s="34"/>
      <c r="J256" s="46"/>
      <c r="K256" s="34"/>
      <c r="L256" s="46"/>
    </row>
    <row r="257" spans="1:12" ht="15">
      <c r="A257" s="34">
        <v>211</v>
      </c>
      <c r="B257" s="34"/>
      <c r="C257" s="34"/>
      <c r="D257" s="34"/>
      <c r="E257" s="34"/>
      <c r="F257" s="46"/>
      <c r="G257" s="34"/>
      <c r="H257" s="34"/>
      <c r="I257" s="34"/>
      <c r="J257" s="68"/>
      <c r="K257" s="34"/>
      <c r="L257" s="46"/>
    </row>
    <row r="258" spans="1:12" ht="15">
      <c r="A258" s="34">
        <v>212</v>
      </c>
      <c r="B258" s="34"/>
      <c r="C258" s="34"/>
      <c r="D258" s="34"/>
      <c r="E258" s="34"/>
      <c r="F258" s="46"/>
      <c r="G258" s="34"/>
      <c r="H258" s="34"/>
      <c r="I258" s="34"/>
      <c r="J258" s="65"/>
      <c r="K258" s="34"/>
      <c r="L258" s="46"/>
    </row>
    <row r="259" spans="1:12" ht="15">
      <c r="A259" s="34">
        <v>213</v>
      </c>
      <c r="B259" s="34"/>
      <c r="C259" s="34"/>
      <c r="D259" s="34"/>
      <c r="E259" s="34"/>
      <c r="F259" s="46"/>
      <c r="G259" s="34"/>
      <c r="H259" s="34"/>
      <c r="I259" s="34"/>
      <c r="J259" s="46"/>
      <c r="K259" s="34"/>
      <c r="L259" s="46"/>
    </row>
    <row r="260" spans="1:12" ht="15">
      <c r="A260" s="34">
        <v>214</v>
      </c>
      <c r="B260" s="34"/>
      <c r="C260" s="34"/>
      <c r="D260" s="34"/>
      <c r="E260" s="34"/>
      <c r="F260" s="46"/>
      <c r="G260" s="34"/>
      <c r="H260" s="34"/>
      <c r="I260" s="34"/>
      <c r="J260" s="46"/>
      <c r="K260" s="34"/>
      <c r="L260" s="46"/>
    </row>
    <row r="261" spans="1:12" ht="15">
      <c r="A261" s="34">
        <v>215</v>
      </c>
      <c r="B261" s="34"/>
      <c r="C261" s="34"/>
      <c r="D261" s="34"/>
      <c r="E261" s="34"/>
      <c r="F261" s="46"/>
      <c r="G261" s="34"/>
      <c r="H261" s="34"/>
      <c r="I261" s="34"/>
      <c r="J261" s="46"/>
      <c r="K261" s="34"/>
      <c r="L261" s="46"/>
    </row>
    <row r="262" spans="1:12" ht="15">
      <c r="A262" s="34">
        <v>216</v>
      </c>
      <c r="B262" s="34"/>
      <c r="C262" s="34"/>
      <c r="D262" s="34"/>
      <c r="E262" s="34"/>
      <c r="F262" s="46"/>
      <c r="G262" s="34"/>
      <c r="H262" s="34"/>
      <c r="I262" s="34"/>
      <c r="J262" s="46"/>
      <c r="K262" s="34"/>
      <c r="L262" s="46"/>
    </row>
    <row r="263" spans="1:12" ht="15">
      <c r="A263" s="34">
        <v>217</v>
      </c>
      <c r="B263" s="34"/>
      <c r="C263" s="34"/>
      <c r="D263" s="34"/>
      <c r="E263" s="34"/>
      <c r="F263" s="46"/>
      <c r="G263" s="34"/>
      <c r="H263" s="34"/>
      <c r="I263" s="34"/>
      <c r="J263" s="46"/>
      <c r="K263" s="34"/>
      <c r="L263" s="46"/>
    </row>
    <row r="264" spans="1:12" ht="15">
      <c r="A264" s="34">
        <v>218</v>
      </c>
      <c r="B264" s="34"/>
      <c r="C264" s="34"/>
      <c r="D264" s="34"/>
      <c r="E264" s="34"/>
      <c r="F264" s="46"/>
      <c r="G264" s="34"/>
      <c r="H264" s="34"/>
      <c r="I264" s="34"/>
      <c r="J264" s="46"/>
      <c r="K264" s="34"/>
      <c r="L264" s="46"/>
    </row>
    <row r="265" spans="1:12" ht="15">
      <c r="A265" s="34">
        <v>219</v>
      </c>
      <c r="B265" s="34"/>
      <c r="C265" s="34"/>
      <c r="D265" s="34"/>
      <c r="E265" s="34"/>
      <c r="F265" s="46"/>
      <c r="G265" s="34"/>
      <c r="H265" s="34"/>
      <c r="I265" s="34"/>
      <c r="J265" s="46"/>
      <c r="K265" s="34"/>
      <c r="L265" s="46"/>
    </row>
    <row r="266" spans="1:12" ht="15">
      <c r="A266" s="34">
        <v>220</v>
      </c>
      <c r="B266" s="34"/>
      <c r="C266" s="34"/>
      <c r="D266" s="34"/>
      <c r="E266" s="34"/>
      <c r="F266" s="46"/>
      <c r="G266" s="34"/>
      <c r="H266" s="34"/>
      <c r="I266" s="34"/>
      <c r="J266" s="46"/>
      <c r="K266" s="34"/>
      <c r="L266" s="46"/>
    </row>
    <row r="267" spans="1:12" ht="15">
      <c r="A267" s="34">
        <v>221</v>
      </c>
      <c r="B267" s="34"/>
      <c r="C267" s="34"/>
      <c r="D267" s="34"/>
      <c r="E267" s="34"/>
      <c r="F267" s="46"/>
      <c r="G267" s="34"/>
      <c r="H267" s="34"/>
      <c r="I267" s="34"/>
      <c r="J267" s="46"/>
      <c r="K267" s="34"/>
      <c r="L267" s="46"/>
    </row>
    <row r="268" spans="1:12" ht="15">
      <c r="A268" s="34">
        <v>222</v>
      </c>
      <c r="B268" s="34"/>
      <c r="C268" s="34"/>
      <c r="D268" s="34"/>
      <c r="E268" s="34"/>
      <c r="F268" s="46"/>
      <c r="G268" s="34"/>
      <c r="H268" s="34"/>
      <c r="I268" s="34"/>
      <c r="J268" s="46"/>
      <c r="K268" s="34"/>
      <c r="L268" s="46"/>
    </row>
    <row r="269" spans="1:12" ht="15">
      <c r="A269" s="34">
        <v>223</v>
      </c>
      <c r="B269" s="34"/>
      <c r="C269" s="34"/>
      <c r="D269" s="34"/>
      <c r="E269" s="34"/>
      <c r="F269" s="46"/>
      <c r="G269" s="34"/>
      <c r="H269" s="34"/>
      <c r="I269" s="34"/>
      <c r="J269" s="46"/>
      <c r="K269" s="34"/>
      <c r="L269" s="46"/>
    </row>
    <row r="270" spans="1:12" ht="15">
      <c r="A270" s="34">
        <v>224</v>
      </c>
      <c r="B270" s="34"/>
      <c r="C270" s="34"/>
      <c r="D270" s="34"/>
      <c r="E270" s="34"/>
      <c r="F270" s="46"/>
      <c r="G270" s="34"/>
      <c r="H270" s="34"/>
      <c r="I270" s="34"/>
      <c r="J270" s="46"/>
      <c r="K270" s="34"/>
      <c r="L270" s="46"/>
    </row>
    <row r="271" spans="1:12" ht="15">
      <c r="A271" s="34">
        <v>225</v>
      </c>
      <c r="B271" s="34"/>
      <c r="C271" s="34"/>
      <c r="D271" s="34"/>
      <c r="E271" s="34"/>
      <c r="F271" s="46"/>
      <c r="G271" s="34"/>
      <c r="H271" s="34"/>
      <c r="I271" s="34"/>
      <c r="J271" s="46"/>
      <c r="K271" s="34"/>
      <c r="L271" s="46"/>
    </row>
    <row r="272" spans="1:12" ht="15">
      <c r="A272" s="34">
        <v>226</v>
      </c>
      <c r="B272" s="34"/>
      <c r="C272" s="34"/>
      <c r="D272" s="34"/>
      <c r="E272" s="34"/>
      <c r="F272" s="46"/>
      <c r="G272" s="34"/>
      <c r="H272" s="34"/>
      <c r="I272" s="34"/>
      <c r="J272" s="46"/>
      <c r="K272" s="34"/>
      <c r="L272" s="46"/>
    </row>
    <row r="273" spans="1:12" ht="15">
      <c r="A273" s="34">
        <v>227</v>
      </c>
      <c r="B273" s="34"/>
      <c r="C273" s="34"/>
      <c r="D273" s="34"/>
      <c r="E273" s="34"/>
      <c r="F273" s="46"/>
      <c r="G273" s="34"/>
      <c r="H273" s="34"/>
      <c r="I273" s="34"/>
      <c r="J273" s="46"/>
      <c r="K273" s="34"/>
      <c r="L273" s="46"/>
    </row>
    <row r="274" spans="1:12" ht="15.75" thickBot="1">
      <c r="A274" s="41"/>
      <c r="B274" s="41" t="s">
        <v>208</v>
      </c>
      <c r="C274" s="41"/>
      <c r="D274" s="41"/>
      <c r="E274" s="41"/>
      <c r="F274" s="41"/>
      <c r="G274" s="41"/>
      <c r="H274" s="41"/>
      <c r="I274" s="41"/>
      <c r="J274" s="47"/>
      <c r="K274" s="41"/>
      <c r="L274" s="47"/>
    </row>
    <row r="275" spans="1:12" ht="13.5" thickBot="1">
      <c r="A275" s="60"/>
      <c r="B275" s="38">
        <v>2</v>
      </c>
      <c r="C275" s="38">
        <v>3</v>
      </c>
      <c r="D275" s="38">
        <v>4</v>
      </c>
      <c r="E275" s="38">
        <v>5</v>
      </c>
      <c r="F275" s="38">
        <v>6</v>
      </c>
      <c r="G275" s="38">
        <v>7</v>
      </c>
      <c r="H275" s="38">
        <v>8</v>
      </c>
      <c r="I275" s="38">
        <v>9</v>
      </c>
      <c r="J275" s="38">
        <v>10</v>
      </c>
      <c r="K275" s="38">
        <v>11</v>
      </c>
      <c r="L275" s="39">
        <v>12</v>
      </c>
    </row>
    <row r="276" spans="1:12" ht="15">
      <c r="A276" s="34">
        <v>228</v>
      </c>
      <c r="B276" s="34"/>
      <c r="C276" s="34"/>
      <c r="D276" s="34"/>
      <c r="E276" s="34"/>
      <c r="F276" s="46"/>
      <c r="G276" s="34"/>
      <c r="H276" s="34"/>
      <c r="I276" s="34"/>
      <c r="J276" s="46"/>
      <c r="K276" s="34"/>
      <c r="L276" s="46"/>
    </row>
    <row r="277" spans="1:12" ht="15">
      <c r="A277" s="34">
        <v>229</v>
      </c>
      <c r="B277" s="34"/>
      <c r="C277" s="34"/>
      <c r="D277" s="34"/>
      <c r="E277" s="34"/>
      <c r="F277" s="46"/>
      <c r="G277" s="34"/>
      <c r="H277" s="34"/>
      <c r="I277" s="34"/>
      <c r="J277" s="46"/>
      <c r="K277" s="34"/>
      <c r="L277" s="46"/>
    </row>
    <row r="278" spans="1:12" ht="15">
      <c r="A278" s="34">
        <v>230</v>
      </c>
      <c r="B278" s="34"/>
      <c r="C278" s="34"/>
      <c r="D278" s="34"/>
      <c r="E278" s="34"/>
      <c r="F278" s="46"/>
      <c r="G278" s="34"/>
      <c r="H278" s="34"/>
      <c r="I278" s="34"/>
      <c r="J278" s="46"/>
      <c r="K278" s="34"/>
      <c r="L278" s="46"/>
    </row>
    <row r="279" spans="1:12" ht="15">
      <c r="A279" s="34">
        <v>231</v>
      </c>
      <c r="B279" s="34"/>
      <c r="C279" s="34"/>
      <c r="D279" s="34"/>
      <c r="E279" s="34"/>
      <c r="F279" s="46"/>
      <c r="G279" s="34"/>
      <c r="H279" s="34"/>
      <c r="I279" s="34"/>
      <c r="J279" s="46"/>
      <c r="K279" s="34"/>
      <c r="L279" s="46"/>
    </row>
    <row r="280" spans="1:12" ht="15">
      <c r="A280" s="34">
        <v>232</v>
      </c>
      <c r="B280" s="34"/>
      <c r="C280" s="34"/>
      <c r="D280" s="34"/>
      <c r="E280" s="34"/>
      <c r="F280" s="46"/>
      <c r="G280" s="34"/>
      <c r="H280" s="34"/>
      <c r="I280" s="34"/>
      <c r="J280" s="46"/>
      <c r="K280" s="34"/>
      <c r="L280" s="46"/>
    </row>
    <row r="281" spans="1:12" ht="15">
      <c r="A281" s="34">
        <v>233</v>
      </c>
      <c r="B281" s="34"/>
      <c r="C281" s="34"/>
      <c r="D281" s="34"/>
      <c r="E281" s="34"/>
      <c r="F281" s="46"/>
      <c r="G281" s="34"/>
      <c r="H281" s="34"/>
      <c r="I281" s="34"/>
      <c r="J281" s="46"/>
      <c r="K281" s="34"/>
      <c r="L281" s="46"/>
    </row>
    <row r="282" spans="1:12" ht="15">
      <c r="A282" s="34">
        <v>234</v>
      </c>
      <c r="B282" s="34"/>
      <c r="C282" s="34"/>
      <c r="D282" s="34"/>
      <c r="E282" s="34"/>
      <c r="F282" s="46"/>
      <c r="G282" s="34"/>
      <c r="H282" s="34"/>
      <c r="I282" s="34"/>
      <c r="J282" s="46"/>
      <c r="K282" s="34"/>
      <c r="L282" s="46"/>
    </row>
    <row r="283" spans="1:12" ht="15">
      <c r="A283" s="34">
        <v>235</v>
      </c>
      <c r="B283" s="34"/>
      <c r="C283" s="34"/>
      <c r="D283" s="34"/>
      <c r="E283" s="34"/>
      <c r="F283" s="46"/>
      <c r="G283" s="34"/>
      <c r="H283" s="34"/>
      <c r="I283" s="34"/>
      <c r="J283" s="46"/>
      <c r="K283" s="34"/>
      <c r="L283" s="46"/>
    </row>
    <row r="284" spans="1:12" ht="15">
      <c r="A284" s="34">
        <v>236</v>
      </c>
      <c r="B284" s="34"/>
      <c r="C284" s="34"/>
      <c r="D284" s="34"/>
      <c r="E284" s="34"/>
      <c r="F284" s="46"/>
      <c r="G284" s="34"/>
      <c r="H284" s="34"/>
      <c r="I284" s="34"/>
      <c r="J284" s="46"/>
      <c r="K284" s="34"/>
      <c r="L284" s="46"/>
    </row>
    <row r="285" spans="1:12" ht="15">
      <c r="A285" s="34">
        <v>237</v>
      </c>
      <c r="B285" s="34"/>
      <c r="C285" s="34"/>
      <c r="D285" s="34"/>
      <c r="E285" s="34"/>
      <c r="F285" s="46"/>
      <c r="G285" s="34"/>
      <c r="H285" s="34"/>
      <c r="I285" s="34"/>
      <c r="J285" s="46"/>
      <c r="K285" s="34"/>
      <c r="L285" s="46"/>
    </row>
    <row r="286" spans="1:12" ht="15">
      <c r="A286" s="34">
        <v>238</v>
      </c>
      <c r="B286" s="34"/>
      <c r="C286" s="34"/>
      <c r="D286" s="34"/>
      <c r="E286" s="34"/>
      <c r="F286" s="46"/>
      <c r="G286" s="34"/>
      <c r="H286" s="34"/>
      <c r="I286" s="34"/>
      <c r="J286" s="46"/>
      <c r="K286" s="34"/>
      <c r="L286" s="46"/>
    </row>
    <row r="287" spans="1:12" ht="15">
      <c r="A287" s="34">
        <v>239</v>
      </c>
      <c r="B287" s="34"/>
      <c r="C287" s="34"/>
      <c r="D287" s="34"/>
      <c r="E287" s="34"/>
      <c r="F287" s="46"/>
      <c r="G287" s="34"/>
      <c r="H287" s="34"/>
      <c r="I287" s="34"/>
      <c r="J287" s="46"/>
      <c r="K287" s="34"/>
      <c r="L287" s="46"/>
    </row>
    <row r="288" spans="1:12" ht="15">
      <c r="A288" s="34">
        <v>240</v>
      </c>
      <c r="B288" s="34"/>
      <c r="C288" s="34"/>
      <c r="D288" s="34"/>
      <c r="E288" s="34"/>
      <c r="F288" s="46"/>
      <c r="G288" s="34"/>
      <c r="H288" s="34"/>
      <c r="I288" s="34"/>
      <c r="J288" s="46"/>
      <c r="K288" s="34"/>
      <c r="L288" s="46"/>
    </row>
    <row r="289" spans="1:12" ht="15">
      <c r="A289" s="34">
        <v>241</v>
      </c>
      <c r="B289" s="34"/>
      <c r="C289" s="34"/>
      <c r="D289" s="34"/>
      <c r="E289" s="34"/>
      <c r="F289" s="46"/>
      <c r="G289" s="34"/>
      <c r="H289" s="34"/>
      <c r="I289" s="34"/>
      <c r="J289" s="46"/>
      <c r="K289" s="34"/>
      <c r="L289" s="46"/>
    </row>
    <row r="290" spans="1:12" ht="15">
      <c r="A290" s="34">
        <v>242</v>
      </c>
      <c r="B290" s="34"/>
      <c r="C290" s="34"/>
      <c r="D290" s="34"/>
      <c r="E290" s="34"/>
      <c r="F290" s="46"/>
      <c r="G290" s="34"/>
      <c r="H290" s="34"/>
      <c r="I290" s="34"/>
      <c r="J290" s="46"/>
      <c r="K290" s="34"/>
      <c r="L290" s="46"/>
    </row>
    <row r="291" spans="1:12" ht="15">
      <c r="A291" s="34">
        <v>243</v>
      </c>
      <c r="B291" s="34"/>
      <c r="C291" s="34"/>
      <c r="D291" s="34"/>
      <c r="E291" s="34"/>
      <c r="F291" s="46"/>
      <c r="G291" s="34"/>
      <c r="H291" s="34"/>
      <c r="I291" s="34"/>
      <c r="J291" s="46"/>
      <c r="K291" s="34"/>
      <c r="L291" s="46"/>
    </row>
    <row r="292" spans="1:12" ht="15">
      <c r="A292" s="34">
        <v>244</v>
      </c>
      <c r="B292" s="34"/>
      <c r="C292" s="34"/>
      <c r="D292" s="34"/>
      <c r="E292" s="34"/>
      <c r="F292" s="46"/>
      <c r="G292" s="34"/>
      <c r="H292" s="34"/>
      <c r="I292" s="34"/>
      <c r="J292" s="46"/>
      <c r="K292" s="34"/>
      <c r="L292" s="46"/>
    </row>
    <row r="293" spans="1:12" ht="15">
      <c r="A293" s="34">
        <v>245</v>
      </c>
      <c r="B293" s="34"/>
      <c r="C293" s="34"/>
      <c r="D293" s="34"/>
      <c r="E293" s="34"/>
      <c r="F293" s="46"/>
      <c r="G293" s="34"/>
      <c r="H293" s="34"/>
      <c r="I293" s="34"/>
      <c r="J293" s="46"/>
      <c r="K293" s="34"/>
      <c r="L293" s="46"/>
    </row>
    <row r="294" spans="1:12" ht="15">
      <c r="A294" s="34">
        <v>246</v>
      </c>
      <c r="B294" s="34"/>
      <c r="C294" s="34"/>
      <c r="D294" s="34"/>
      <c r="E294" s="34"/>
      <c r="F294" s="46"/>
      <c r="G294" s="34"/>
      <c r="H294" s="34"/>
      <c r="I294" s="34"/>
      <c r="J294" s="46"/>
      <c r="K294" s="34"/>
      <c r="L294" s="46"/>
    </row>
    <row r="295" spans="1:12" ht="15">
      <c r="A295" s="34">
        <v>247</v>
      </c>
      <c r="B295" s="34"/>
      <c r="C295" s="34"/>
      <c r="D295" s="34"/>
      <c r="E295" s="34"/>
      <c r="F295" s="46"/>
      <c r="G295" s="34"/>
      <c r="H295" s="34"/>
      <c r="I295" s="34"/>
      <c r="J295" s="46"/>
      <c r="K295" s="34"/>
      <c r="L295" s="46"/>
    </row>
    <row r="296" spans="1:12" ht="15">
      <c r="A296" s="34">
        <v>248</v>
      </c>
      <c r="B296" s="34"/>
      <c r="C296" s="34"/>
      <c r="D296" s="34"/>
      <c r="E296" s="34"/>
      <c r="F296" s="46"/>
      <c r="G296" s="34"/>
      <c r="H296" s="34"/>
      <c r="I296" s="34"/>
      <c r="J296" s="46"/>
      <c r="K296" s="34"/>
      <c r="L296" s="46"/>
    </row>
    <row r="297" spans="1:12" ht="15">
      <c r="A297" s="34">
        <v>249</v>
      </c>
      <c r="B297" s="34"/>
      <c r="C297" s="34"/>
      <c r="D297" s="34"/>
      <c r="E297" s="34"/>
      <c r="F297" s="46"/>
      <c r="G297" s="34"/>
      <c r="H297" s="34"/>
      <c r="I297" s="34"/>
      <c r="J297" s="46"/>
      <c r="K297" s="34"/>
      <c r="L297" s="46"/>
    </row>
    <row r="298" spans="1:12" ht="15">
      <c r="A298" s="34">
        <v>250</v>
      </c>
      <c r="B298" s="34"/>
      <c r="C298" s="34"/>
      <c r="D298" s="34"/>
      <c r="E298" s="34"/>
      <c r="F298" s="46"/>
      <c r="G298" s="34"/>
      <c r="H298" s="34"/>
      <c r="I298" s="34"/>
      <c r="J298" s="46"/>
      <c r="K298" s="34"/>
      <c r="L298" s="46"/>
    </row>
    <row r="299" spans="1:12" ht="15">
      <c r="A299" s="34">
        <v>251</v>
      </c>
      <c r="B299" s="34"/>
      <c r="C299" s="34"/>
      <c r="D299" s="34"/>
      <c r="E299" s="34"/>
      <c r="F299" s="46"/>
      <c r="G299" s="34"/>
      <c r="H299" s="34"/>
      <c r="I299" s="34"/>
      <c r="J299" s="46"/>
      <c r="K299" s="34"/>
      <c r="L299" s="46"/>
    </row>
    <row r="300" spans="1:12" ht="15">
      <c r="A300" s="34">
        <v>252</v>
      </c>
      <c r="B300" s="34"/>
      <c r="C300" s="34"/>
      <c r="D300" s="34"/>
      <c r="E300" s="34"/>
      <c r="F300" s="46"/>
      <c r="G300" s="34"/>
      <c r="H300" s="34"/>
      <c r="I300" s="34"/>
      <c r="J300" s="46"/>
      <c r="K300" s="34"/>
      <c r="L300" s="46"/>
    </row>
    <row r="301" spans="1:12" ht="15">
      <c r="A301" s="34">
        <v>253</v>
      </c>
      <c r="B301" s="34"/>
      <c r="C301" s="34"/>
      <c r="D301" s="34"/>
      <c r="E301" s="34"/>
      <c r="F301" s="46"/>
      <c r="G301" s="34"/>
      <c r="H301" s="34"/>
      <c r="I301" s="34"/>
      <c r="J301" s="46"/>
      <c r="K301" s="34"/>
      <c r="L301" s="46"/>
    </row>
    <row r="302" spans="1:12" ht="15">
      <c r="A302" s="34">
        <v>254</v>
      </c>
      <c r="B302" s="34"/>
      <c r="C302" s="34"/>
      <c r="D302" s="34"/>
      <c r="E302" s="34"/>
      <c r="F302" s="46"/>
      <c r="G302" s="34"/>
      <c r="H302" s="34"/>
      <c r="I302" s="34"/>
      <c r="J302" s="46"/>
      <c r="K302" s="34"/>
      <c r="L302" s="46"/>
    </row>
    <row r="303" spans="1:12" ht="15">
      <c r="A303" s="34">
        <v>255</v>
      </c>
      <c r="B303" s="34"/>
      <c r="C303" s="34"/>
      <c r="D303" s="34"/>
      <c r="E303" s="34"/>
      <c r="F303" s="46"/>
      <c r="G303" s="34"/>
      <c r="H303" s="34"/>
      <c r="I303" s="34"/>
      <c r="J303" s="46"/>
      <c r="K303" s="34"/>
      <c r="L303" s="46"/>
    </row>
    <row r="304" spans="1:12" ht="15">
      <c r="A304" s="34">
        <v>256</v>
      </c>
      <c r="B304" s="34"/>
      <c r="C304" s="34"/>
      <c r="D304" s="34"/>
      <c r="E304" s="34"/>
      <c r="F304" s="46"/>
      <c r="G304" s="34"/>
      <c r="H304" s="34"/>
      <c r="I304" s="34"/>
      <c r="J304" s="46"/>
      <c r="K304" s="34"/>
      <c r="L304" s="46"/>
    </row>
    <row r="305" spans="1:12" ht="15">
      <c r="A305" s="34">
        <v>257</v>
      </c>
      <c r="B305" s="34"/>
      <c r="C305" s="34"/>
      <c r="D305" s="34"/>
      <c r="E305" s="34"/>
      <c r="F305" s="46"/>
      <c r="G305" s="34"/>
      <c r="H305" s="34"/>
      <c r="I305" s="34"/>
      <c r="J305" s="46"/>
      <c r="K305" s="34"/>
      <c r="L305" s="46"/>
    </row>
    <row r="306" spans="1:12" ht="15">
      <c r="A306" s="34">
        <v>258</v>
      </c>
      <c r="B306" s="34"/>
      <c r="C306" s="34"/>
      <c r="D306" s="34"/>
      <c r="E306" s="34"/>
      <c r="F306" s="46"/>
      <c r="G306" s="34"/>
      <c r="H306" s="34"/>
      <c r="I306" s="34"/>
      <c r="J306" s="46"/>
      <c r="K306" s="34"/>
      <c r="L306" s="46"/>
    </row>
    <row r="307" spans="1:12" ht="15">
      <c r="A307" s="34">
        <v>259</v>
      </c>
      <c r="B307" s="34"/>
      <c r="C307" s="34"/>
      <c r="D307" s="34"/>
      <c r="E307" s="34"/>
      <c r="F307" s="46"/>
      <c r="G307" s="34"/>
      <c r="H307" s="34"/>
      <c r="I307" s="34"/>
      <c r="J307" s="46"/>
      <c r="K307" s="34"/>
      <c r="L307" s="46"/>
    </row>
    <row r="308" spans="1:12" ht="15">
      <c r="A308" s="34">
        <v>260</v>
      </c>
      <c r="B308" s="34"/>
      <c r="C308" s="34"/>
      <c r="D308" s="34"/>
      <c r="E308" s="34"/>
      <c r="F308" s="46"/>
      <c r="G308" s="34"/>
      <c r="H308" s="34"/>
      <c r="I308" s="34"/>
      <c r="J308" s="46"/>
      <c r="K308" s="34"/>
      <c r="L308" s="46"/>
    </row>
    <row r="309" spans="1:12" ht="15">
      <c r="A309" s="34">
        <v>261</v>
      </c>
      <c r="B309" s="34"/>
      <c r="C309" s="34"/>
      <c r="D309" s="34"/>
      <c r="E309" s="34"/>
      <c r="F309" s="46"/>
      <c r="G309" s="34"/>
      <c r="H309" s="34"/>
      <c r="I309" s="34"/>
      <c r="J309" s="46"/>
      <c r="K309" s="34"/>
      <c r="L309" s="46"/>
    </row>
    <row r="310" spans="1:12" ht="15">
      <c r="A310" s="34">
        <v>262</v>
      </c>
      <c r="B310" s="34"/>
      <c r="C310" s="34"/>
      <c r="D310" s="34"/>
      <c r="E310" s="34"/>
      <c r="F310" s="46"/>
      <c r="G310" s="34"/>
      <c r="H310" s="34"/>
      <c r="I310" s="34"/>
      <c r="J310" s="46"/>
      <c r="K310" s="34"/>
      <c r="L310" s="46"/>
    </row>
    <row r="311" spans="1:12" ht="15">
      <c r="A311" s="34">
        <v>263</v>
      </c>
      <c r="B311" s="34"/>
      <c r="C311" s="34"/>
      <c r="D311" s="34"/>
      <c r="E311" s="34"/>
      <c r="F311" s="46"/>
      <c r="G311" s="34"/>
      <c r="H311" s="34"/>
      <c r="I311" s="34"/>
      <c r="J311" s="46"/>
      <c r="K311" s="34"/>
      <c r="L311" s="46"/>
    </row>
    <row r="312" spans="1:12" ht="15.75" thickBot="1">
      <c r="A312" s="41"/>
      <c r="B312" s="41" t="s">
        <v>208</v>
      </c>
      <c r="C312" s="41"/>
      <c r="D312" s="41"/>
      <c r="E312" s="41"/>
      <c r="F312" s="41"/>
      <c r="G312" s="41"/>
      <c r="H312" s="41"/>
      <c r="I312" s="41"/>
      <c r="J312" s="47"/>
      <c r="K312" s="41"/>
      <c r="L312" s="47"/>
    </row>
    <row r="313" spans="1:12" ht="13.5" thickBot="1">
      <c r="A313" s="60"/>
      <c r="B313" s="38">
        <v>2</v>
      </c>
      <c r="C313" s="38">
        <v>3</v>
      </c>
      <c r="D313" s="38">
        <v>4</v>
      </c>
      <c r="E313" s="38">
        <v>5</v>
      </c>
      <c r="F313" s="38">
        <v>6</v>
      </c>
      <c r="G313" s="38">
        <v>7</v>
      </c>
      <c r="H313" s="38">
        <v>8</v>
      </c>
      <c r="I313" s="38">
        <v>9</v>
      </c>
      <c r="J313" s="38">
        <v>10</v>
      </c>
      <c r="K313" s="38">
        <v>11</v>
      </c>
      <c r="L313" s="39">
        <v>12</v>
      </c>
    </row>
    <row r="314" spans="1:12" ht="15.75">
      <c r="A314" s="34">
        <v>264</v>
      </c>
      <c r="B314" s="70"/>
      <c r="C314" s="70"/>
      <c r="D314" s="70"/>
      <c r="E314" s="70"/>
      <c r="F314" s="71"/>
      <c r="G314" s="70"/>
      <c r="H314" s="70"/>
      <c r="I314" s="70"/>
      <c r="J314" s="71"/>
      <c r="K314" s="70"/>
      <c r="L314" s="71"/>
    </row>
    <row r="315" spans="1:12" ht="15.75">
      <c r="A315" s="34">
        <v>265</v>
      </c>
      <c r="B315" s="70"/>
      <c r="C315" s="70"/>
      <c r="D315" s="70"/>
      <c r="E315" s="70"/>
      <c r="F315" s="71"/>
      <c r="G315" s="70"/>
      <c r="H315" s="70"/>
      <c r="I315" s="70"/>
      <c r="J315" s="71"/>
      <c r="K315" s="70"/>
      <c r="L315" s="71"/>
    </row>
    <row r="316" spans="1:12" ht="15.75">
      <c r="A316" s="34">
        <v>266</v>
      </c>
      <c r="B316" s="70"/>
      <c r="C316" s="70"/>
      <c r="D316" s="70"/>
      <c r="E316" s="70"/>
      <c r="F316" s="71"/>
      <c r="G316" s="70"/>
      <c r="H316" s="70"/>
      <c r="I316" s="70"/>
      <c r="J316" s="71"/>
      <c r="K316" s="70"/>
      <c r="L316" s="71"/>
    </row>
    <row r="317" spans="1:12" ht="15.75">
      <c r="A317" s="34">
        <v>267</v>
      </c>
      <c r="B317" s="70"/>
      <c r="C317" s="70"/>
      <c r="D317" s="70"/>
      <c r="E317" s="70"/>
      <c r="F317" s="71"/>
      <c r="G317" s="70"/>
      <c r="H317" s="70"/>
      <c r="I317" s="70"/>
      <c r="J317" s="71"/>
      <c r="K317" s="70"/>
      <c r="L317" s="71"/>
    </row>
    <row r="318" spans="1:12" ht="15.75">
      <c r="A318" s="34">
        <v>268</v>
      </c>
      <c r="B318" s="70"/>
      <c r="C318" s="70"/>
      <c r="D318" s="70"/>
      <c r="E318" s="70"/>
      <c r="F318" s="71"/>
      <c r="G318" s="70"/>
      <c r="H318" s="70"/>
      <c r="I318" s="70"/>
      <c r="J318" s="71"/>
      <c r="K318" s="70"/>
      <c r="L318" s="71"/>
    </row>
    <row r="319" spans="1:12" ht="15.75">
      <c r="A319" s="34">
        <v>269</v>
      </c>
      <c r="B319" s="70"/>
      <c r="C319" s="70"/>
      <c r="D319" s="70"/>
      <c r="E319" s="70"/>
      <c r="F319" s="71"/>
      <c r="G319" s="70"/>
      <c r="H319" s="70"/>
      <c r="I319" s="70"/>
      <c r="J319" s="71"/>
      <c r="K319" s="70"/>
      <c r="L319" s="71"/>
    </row>
    <row r="320" spans="1:12" ht="15.75">
      <c r="A320" s="34">
        <v>270</v>
      </c>
      <c r="B320" s="70"/>
      <c r="C320" s="70"/>
      <c r="D320" s="70"/>
      <c r="E320" s="70"/>
      <c r="F320" s="71"/>
      <c r="G320" s="70"/>
      <c r="H320" s="70"/>
      <c r="I320" s="70"/>
      <c r="J320" s="71"/>
      <c r="K320" s="70"/>
      <c r="L320" s="71"/>
    </row>
    <row r="321" spans="1:12" ht="15.75">
      <c r="A321" s="34">
        <v>271</v>
      </c>
      <c r="B321" s="70"/>
      <c r="C321" s="70"/>
      <c r="D321" s="70"/>
      <c r="E321" s="70"/>
      <c r="F321" s="71"/>
      <c r="G321" s="70"/>
      <c r="H321" s="70"/>
      <c r="I321" s="70"/>
      <c r="J321" s="71"/>
      <c r="K321" s="70"/>
      <c r="L321" s="71"/>
    </row>
    <row r="322" spans="1:12" ht="15.75">
      <c r="A322" s="34">
        <v>272</v>
      </c>
      <c r="B322" s="70"/>
      <c r="C322" s="70"/>
      <c r="D322" s="70"/>
      <c r="E322" s="70"/>
      <c r="F322" s="71"/>
      <c r="G322" s="70"/>
      <c r="H322" s="70"/>
      <c r="I322" s="70"/>
      <c r="J322" s="71"/>
      <c r="K322" s="70"/>
      <c r="L322" s="71"/>
    </row>
    <row r="323" spans="1:12" ht="15.75">
      <c r="A323" s="34">
        <v>273</v>
      </c>
      <c r="B323" s="70"/>
      <c r="C323" s="70"/>
      <c r="D323" s="70"/>
      <c r="E323" s="70"/>
      <c r="F323" s="71"/>
      <c r="G323" s="70"/>
      <c r="H323" s="70"/>
      <c r="I323" s="70"/>
      <c r="J323" s="71"/>
      <c r="K323" s="70"/>
      <c r="L323" s="71"/>
    </row>
    <row r="324" spans="1:12" ht="15.75">
      <c r="A324" s="34">
        <v>274</v>
      </c>
      <c r="B324" s="70"/>
      <c r="C324" s="70"/>
      <c r="D324" s="70"/>
      <c r="E324" s="70"/>
      <c r="F324" s="71"/>
      <c r="G324" s="70"/>
      <c r="H324" s="70"/>
      <c r="I324" s="70"/>
      <c r="J324" s="71"/>
      <c r="K324" s="70"/>
      <c r="L324" s="71"/>
    </row>
    <row r="325" spans="1:12" ht="15.75">
      <c r="A325" s="34">
        <v>275</v>
      </c>
      <c r="B325" s="70"/>
      <c r="C325" s="70"/>
      <c r="D325" s="70"/>
      <c r="E325" s="70"/>
      <c r="F325" s="71"/>
      <c r="G325" s="70"/>
      <c r="H325" s="70"/>
      <c r="I325" s="70"/>
      <c r="J325" s="71"/>
      <c r="K325" s="70"/>
      <c r="L325" s="71"/>
    </row>
    <row r="326" spans="1:12" ht="15.75">
      <c r="A326" s="34">
        <v>276</v>
      </c>
      <c r="B326" s="70"/>
      <c r="C326" s="70"/>
      <c r="D326" s="70"/>
      <c r="E326" s="70"/>
      <c r="F326" s="71"/>
      <c r="G326" s="70"/>
      <c r="H326" s="70"/>
      <c r="I326" s="70"/>
      <c r="J326" s="71"/>
      <c r="K326" s="70"/>
      <c r="L326" s="71"/>
    </row>
    <row r="327" spans="1:12" ht="15.75">
      <c r="A327" s="34">
        <v>277</v>
      </c>
      <c r="B327" s="70"/>
      <c r="C327" s="70"/>
      <c r="D327" s="70"/>
      <c r="E327" s="70"/>
      <c r="F327" s="71"/>
      <c r="G327" s="70"/>
      <c r="H327" s="70"/>
      <c r="I327" s="70"/>
      <c r="J327" s="71"/>
      <c r="K327" s="70"/>
      <c r="L327" s="71"/>
    </row>
    <row r="328" spans="1:12" ht="15.75">
      <c r="A328" s="34">
        <v>278</v>
      </c>
      <c r="B328" s="70"/>
      <c r="C328" s="70"/>
      <c r="D328" s="70"/>
      <c r="E328" s="70"/>
      <c r="F328" s="71"/>
      <c r="G328" s="70"/>
      <c r="H328" s="70"/>
      <c r="I328" s="70"/>
      <c r="J328" s="71"/>
      <c r="K328" s="70"/>
      <c r="L328" s="71"/>
    </row>
    <row r="329" spans="1:12" ht="15.75">
      <c r="A329" s="34">
        <v>279</v>
      </c>
      <c r="B329" s="70"/>
      <c r="C329" s="70"/>
      <c r="D329" s="70"/>
      <c r="E329" s="70"/>
      <c r="F329" s="71"/>
      <c r="G329" s="70"/>
      <c r="H329" s="70"/>
      <c r="I329" s="70"/>
      <c r="J329" s="71"/>
      <c r="K329" s="70"/>
      <c r="L329" s="71"/>
    </row>
    <row r="330" spans="1:12" ht="15.75">
      <c r="A330" s="34">
        <v>280</v>
      </c>
      <c r="B330" s="70"/>
      <c r="C330" s="70"/>
      <c r="D330" s="70"/>
      <c r="E330" s="70"/>
      <c r="F330" s="71"/>
      <c r="G330" s="70"/>
      <c r="H330" s="70"/>
      <c r="I330" s="70"/>
      <c r="J330" s="71"/>
      <c r="K330" s="70"/>
      <c r="L330" s="71"/>
    </row>
    <row r="331" spans="1:12" ht="15.75">
      <c r="A331" s="34">
        <v>281</v>
      </c>
      <c r="B331" s="70"/>
      <c r="C331" s="70"/>
      <c r="D331" s="70"/>
      <c r="E331" s="70"/>
      <c r="F331" s="71"/>
      <c r="G331" s="70"/>
      <c r="H331" s="70"/>
      <c r="I331" s="70"/>
      <c r="J331" s="71"/>
      <c r="K331" s="70"/>
      <c r="L331" s="71"/>
    </row>
    <row r="332" spans="1:12" ht="15.75">
      <c r="A332" s="34">
        <v>282</v>
      </c>
      <c r="B332" s="70"/>
      <c r="C332" s="70"/>
      <c r="D332" s="70"/>
      <c r="E332" s="70"/>
      <c r="F332" s="71"/>
      <c r="G332" s="70"/>
      <c r="H332" s="70"/>
      <c r="I332" s="70"/>
      <c r="J332" s="71"/>
      <c r="K332" s="70"/>
      <c r="L332" s="71"/>
    </row>
    <row r="333" spans="1:12" ht="15.75">
      <c r="A333" s="34">
        <v>283</v>
      </c>
      <c r="B333" s="70"/>
      <c r="C333" s="70"/>
      <c r="D333" s="70"/>
      <c r="E333" s="70"/>
      <c r="F333" s="71"/>
      <c r="G333" s="70"/>
      <c r="H333" s="70"/>
      <c r="I333" s="70"/>
      <c r="J333" s="71"/>
      <c r="K333" s="70"/>
      <c r="L333" s="71"/>
    </row>
    <row r="334" spans="1:12" ht="15.75">
      <c r="A334" s="34">
        <v>284</v>
      </c>
      <c r="B334" s="70"/>
      <c r="C334" s="70"/>
      <c r="D334" s="70"/>
      <c r="E334" s="70"/>
      <c r="F334" s="71"/>
      <c r="G334" s="70"/>
      <c r="H334" s="70"/>
      <c r="I334" s="70"/>
      <c r="J334" s="71"/>
      <c r="K334" s="70"/>
      <c r="L334" s="71"/>
    </row>
    <row r="335" spans="1:12" ht="15.75">
      <c r="A335" s="34">
        <v>285</v>
      </c>
      <c r="B335" s="70"/>
      <c r="C335" s="70"/>
      <c r="D335" s="70"/>
      <c r="E335" s="70"/>
      <c r="F335" s="71"/>
      <c r="G335" s="70"/>
      <c r="H335" s="70"/>
      <c r="I335" s="70"/>
      <c r="J335" s="71"/>
      <c r="K335" s="70"/>
      <c r="L335" s="71"/>
    </row>
    <row r="336" spans="1:12" ht="15.75">
      <c r="A336" s="34">
        <v>286</v>
      </c>
      <c r="B336" s="70"/>
      <c r="C336" s="70"/>
      <c r="D336" s="70"/>
      <c r="E336" s="70"/>
      <c r="F336" s="71"/>
      <c r="G336" s="70"/>
      <c r="H336" s="70"/>
      <c r="I336" s="70"/>
      <c r="J336" s="71"/>
      <c r="K336" s="70"/>
      <c r="L336" s="71"/>
    </row>
    <row r="337" spans="1:12" ht="15.75">
      <c r="A337" s="34">
        <v>287</v>
      </c>
      <c r="B337" s="70"/>
      <c r="C337" s="70"/>
      <c r="D337" s="70"/>
      <c r="E337" s="70"/>
      <c r="F337" s="71"/>
      <c r="G337" s="70"/>
      <c r="H337" s="70"/>
      <c r="I337" s="70"/>
      <c r="J337" s="71"/>
      <c r="K337" s="70"/>
      <c r="L337" s="71"/>
    </row>
    <row r="338" spans="1:12" ht="15.75">
      <c r="A338" s="34">
        <v>288</v>
      </c>
      <c r="B338" s="70"/>
      <c r="C338" s="70"/>
      <c r="D338" s="70"/>
      <c r="E338" s="70"/>
      <c r="F338" s="71"/>
      <c r="G338" s="70"/>
      <c r="H338" s="70"/>
      <c r="I338" s="70"/>
      <c r="J338" s="71"/>
      <c r="K338" s="70"/>
      <c r="L338" s="71"/>
    </row>
    <row r="339" spans="1:12" ht="15.75">
      <c r="A339" s="34">
        <v>289</v>
      </c>
      <c r="B339" s="70"/>
      <c r="C339" s="70"/>
      <c r="D339" s="70"/>
      <c r="E339" s="70"/>
      <c r="F339" s="71"/>
      <c r="G339" s="70"/>
      <c r="H339" s="70"/>
      <c r="I339" s="70"/>
      <c r="J339" s="71"/>
      <c r="K339" s="70"/>
      <c r="L339" s="71"/>
    </row>
    <row r="340" spans="1:12" ht="15.75">
      <c r="A340" s="34">
        <v>290</v>
      </c>
      <c r="B340" s="70"/>
      <c r="C340" s="70"/>
      <c r="D340" s="70"/>
      <c r="E340" s="70"/>
      <c r="F340" s="71"/>
      <c r="G340" s="70"/>
      <c r="H340" s="70"/>
      <c r="I340" s="70"/>
      <c r="J340" s="71"/>
      <c r="K340" s="70"/>
      <c r="L340" s="71"/>
    </row>
    <row r="341" spans="1:12" ht="15.75">
      <c r="A341" s="34">
        <v>291</v>
      </c>
      <c r="B341" s="70"/>
      <c r="C341" s="70"/>
      <c r="D341" s="70"/>
      <c r="E341" s="70"/>
      <c r="F341" s="71"/>
      <c r="G341" s="70"/>
      <c r="H341" s="70"/>
      <c r="I341" s="70"/>
      <c r="J341" s="71"/>
      <c r="K341" s="70"/>
      <c r="L341" s="71"/>
    </row>
    <row r="342" spans="1:12" ht="15.75">
      <c r="A342" s="34">
        <v>292</v>
      </c>
      <c r="B342" s="70"/>
      <c r="C342" s="70"/>
      <c r="D342" s="70"/>
      <c r="E342" s="70"/>
      <c r="F342" s="71"/>
      <c r="G342" s="70"/>
      <c r="H342" s="70"/>
      <c r="I342" s="70"/>
      <c r="J342" s="71"/>
      <c r="K342" s="70"/>
      <c r="L342" s="71"/>
    </row>
    <row r="343" spans="1:12" ht="15.75">
      <c r="A343" s="34">
        <v>293</v>
      </c>
      <c r="B343" s="70"/>
      <c r="C343" s="70"/>
      <c r="D343" s="70"/>
      <c r="E343" s="70"/>
      <c r="F343" s="71"/>
      <c r="G343" s="70"/>
      <c r="H343" s="70"/>
      <c r="I343" s="70"/>
      <c r="J343" s="71"/>
      <c r="K343" s="70"/>
      <c r="L343" s="71"/>
    </row>
    <row r="344" spans="1:12" ht="15.75">
      <c r="A344" s="34">
        <v>294</v>
      </c>
      <c r="B344" s="70"/>
      <c r="C344" s="70"/>
      <c r="D344" s="70"/>
      <c r="E344" s="70"/>
      <c r="F344" s="71"/>
      <c r="G344" s="70"/>
      <c r="H344" s="70"/>
      <c r="I344" s="70"/>
      <c r="J344" s="71"/>
      <c r="K344" s="70"/>
      <c r="L344" s="71"/>
    </row>
    <row r="345" spans="1:12" ht="15.75">
      <c r="A345" s="34">
        <v>295</v>
      </c>
      <c r="B345" s="70"/>
      <c r="C345" s="70"/>
      <c r="D345" s="70"/>
      <c r="E345" s="70"/>
      <c r="F345" s="71"/>
      <c r="G345" s="70"/>
      <c r="H345" s="70"/>
      <c r="I345" s="70"/>
      <c r="J345" s="71"/>
      <c r="K345" s="70"/>
      <c r="L345" s="71"/>
    </row>
    <row r="346" spans="1:12" ht="15.75">
      <c r="A346" s="34">
        <v>296</v>
      </c>
      <c r="B346" s="70"/>
      <c r="C346" s="70"/>
      <c r="D346" s="70"/>
      <c r="E346" s="70"/>
      <c r="F346" s="71"/>
      <c r="G346" s="70"/>
      <c r="H346" s="70"/>
      <c r="I346" s="70"/>
      <c r="J346" s="71"/>
      <c r="K346" s="70"/>
      <c r="L346" s="71"/>
    </row>
    <row r="347" spans="1:12" ht="15.75">
      <c r="A347" s="34">
        <v>297</v>
      </c>
      <c r="B347" s="70"/>
      <c r="C347" s="70"/>
      <c r="D347" s="70"/>
      <c r="E347" s="70"/>
      <c r="F347" s="71"/>
      <c r="G347" s="70"/>
      <c r="H347" s="70"/>
      <c r="I347" s="70"/>
      <c r="J347" s="71"/>
      <c r="K347" s="70"/>
      <c r="L347" s="71"/>
    </row>
    <row r="348" spans="1:12" ht="15.75" thickBot="1">
      <c r="A348" s="41"/>
      <c r="B348" s="41" t="s">
        <v>208</v>
      </c>
      <c r="C348" s="41"/>
      <c r="D348" s="41"/>
      <c r="E348" s="41"/>
      <c r="F348" s="41"/>
      <c r="G348" s="41"/>
      <c r="H348" s="41"/>
      <c r="I348" s="41"/>
      <c r="J348" s="47"/>
      <c r="K348" s="41"/>
      <c r="L348" s="47"/>
    </row>
    <row r="349" spans="1:12" ht="13.5" thickBot="1">
      <c r="A349" s="60"/>
      <c r="B349" s="38">
        <v>2</v>
      </c>
      <c r="C349" s="38">
        <v>3</v>
      </c>
      <c r="D349" s="38">
        <v>4</v>
      </c>
      <c r="E349" s="38">
        <v>5</v>
      </c>
      <c r="F349" s="38">
        <v>6</v>
      </c>
      <c r="G349" s="38">
        <v>7</v>
      </c>
      <c r="H349" s="38">
        <v>8</v>
      </c>
      <c r="I349" s="38">
        <v>9</v>
      </c>
      <c r="J349" s="38">
        <v>10</v>
      </c>
      <c r="K349" s="38">
        <v>11</v>
      </c>
      <c r="L349" s="39">
        <v>12</v>
      </c>
    </row>
    <row r="350" spans="1:12" ht="15.75">
      <c r="A350" s="34">
        <v>298</v>
      </c>
      <c r="B350" s="70"/>
      <c r="C350" s="70"/>
      <c r="D350" s="70"/>
      <c r="E350" s="70"/>
      <c r="F350" s="71"/>
      <c r="G350" s="70"/>
      <c r="H350" s="70"/>
      <c r="I350" s="70"/>
      <c r="J350" s="71"/>
      <c r="K350" s="70"/>
      <c r="L350" s="71"/>
    </row>
    <row r="351" spans="1:12" ht="15.75">
      <c r="A351" s="34">
        <v>299</v>
      </c>
      <c r="B351" s="70"/>
      <c r="C351" s="70"/>
      <c r="D351" s="70"/>
      <c r="E351" s="70"/>
      <c r="F351" s="71"/>
      <c r="G351" s="70"/>
      <c r="H351" s="70"/>
      <c r="I351" s="70"/>
      <c r="J351" s="71"/>
      <c r="K351" s="70"/>
      <c r="L351" s="71"/>
    </row>
    <row r="352" spans="1:12" ht="15.75">
      <c r="A352" s="34">
        <v>300</v>
      </c>
      <c r="B352" s="70"/>
      <c r="C352" s="70"/>
      <c r="D352" s="70"/>
      <c r="E352" s="70"/>
      <c r="F352" s="71"/>
      <c r="G352" s="70"/>
      <c r="H352" s="70"/>
      <c r="I352" s="70"/>
      <c r="J352" s="71"/>
      <c r="K352" s="70"/>
      <c r="L352" s="71"/>
    </row>
    <row r="353" spans="1:12" ht="15.75">
      <c r="A353" s="34">
        <v>301</v>
      </c>
      <c r="B353" s="70"/>
      <c r="C353" s="70"/>
      <c r="D353" s="70"/>
      <c r="E353" s="70"/>
      <c r="F353" s="71"/>
      <c r="G353" s="70"/>
      <c r="H353" s="70"/>
      <c r="I353" s="70"/>
      <c r="J353" s="71"/>
      <c r="K353" s="70"/>
      <c r="L353" s="71"/>
    </row>
    <row r="354" spans="1:12" ht="15.75">
      <c r="A354" s="34">
        <v>302</v>
      </c>
      <c r="B354" s="70"/>
      <c r="C354" s="70"/>
      <c r="D354" s="70"/>
      <c r="E354" s="70"/>
      <c r="F354" s="71"/>
      <c r="G354" s="70"/>
      <c r="H354" s="70"/>
      <c r="I354" s="70"/>
      <c r="J354" s="71"/>
      <c r="K354" s="70"/>
      <c r="L354" s="71"/>
    </row>
    <row r="355" spans="1:12" ht="15.75">
      <c r="A355" s="34">
        <v>303</v>
      </c>
      <c r="B355" s="70"/>
      <c r="C355" s="70"/>
      <c r="D355" s="70"/>
      <c r="E355" s="70"/>
      <c r="F355" s="71"/>
      <c r="G355" s="70"/>
      <c r="H355" s="70"/>
      <c r="I355" s="70"/>
      <c r="J355" s="71"/>
      <c r="K355" s="70"/>
      <c r="L355" s="71"/>
    </row>
    <row r="356" spans="1:12" ht="15.75">
      <c r="A356" s="34">
        <v>304</v>
      </c>
      <c r="B356" s="70"/>
      <c r="C356" s="70"/>
      <c r="D356" s="70"/>
      <c r="E356" s="70"/>
      <c r="F356" s="71"/>
      <c r="G356" s="70"/>
      <c r="H356" s="70"/>
      <c r="I356" s="70"/>
      <c r="J356" s="71"/>
      <c r="K356" s="70"/>
      <c r="L356" s="71"/>
    </row>
    <row r="357" spans="1:12" ht="15.75">
      <c r="A357" s="34">
        <v>305</v>
      </c>
      <c r="B357" s="70"/>
      <c r="C357" s="70"/>
      <c r="D357" s="70"/>
      <c r="E357" s="70"/>
      <c r="F357" s="71"/>
      <c r="G357" s="70"/>
      <c r="H357" s="70"/>
      <c r="I357" s="70"/>
      <c r="J357" s="71"/>
      <c r="K357" s="70"/>
      <c r="L357" s="71"/>
    </row>
    <row r="358" spans="1:12" ht="15.75">
      <c r="A358" s="34">
        <v>306</v>
      </c>
      <c r="B358" s="70"/>
      <c r="C358" s="70"/>
      <c r="D358" s="70"/>
      <c r="E358" s="70"/>
      <c r="F358" s="71"/>
      <c r="G358" s="70"/>
      <c r="H358" s="70"/>
      <c r="I358" s="70"/>
      <c r="J358" s="71"/>
      <c r="K358" s="70"/>
      <c r="L358" s="71"/>
    </row>
    <row r="359" spans="1:12" ht="15.75">
      <c r="A359" s="34">
        <v>307</v>
      </c>
      <c r="B359" s="70"/>
      <c r="C359" s="70"/>
      <c r="D359" s="70"/>
      <c r="E359" s="70"/>
      <c r="F359" s="71"/>
      <c r="G359" s="70"/>
      <c r="H359" s="70"/>
      <c r="I359" s="70"/>
      <c r="J359" s="71"/>
      <c r="K359" s="70"/>
      <c r="L359" s="71"/>
    </row>
    <row r="360" spans="1:12" ht="15.75">
      <c r="A360" s="34">
        <v>308</v>
      </c>
      <c r="B360" s="70"/>
      <c r="C360" s="70"/>
      <c r="D360" s="70"/>
      <c r="E360" s="70"/>
      <c r="F360" s="71"/>
      <c r="G360" s="70"/>
      <c r="H360" s="70"/>
      <c r="I360" s="70"/>
      <c r="J360" s="71"/>
      <c r="K360" s="70"/>
      <c r="L360" s="71"/>
    </row>
    <row r="361" spans="1:12" ht="15.75">
      <c r="A361" s="34">
        <v>309</v>
      </c>
      <c r="B361" s="70"/>
      <c r="C361" s="70"/>
      <c r="D361" s="70"/>
      <c r="E361" s="70"/>
      <c r="F361" s="71"/>
      <c r="G361" s="70"/>
      <c r="H361" s="70"/>
      <c r="I361" s="70"/>
      <c r="J361" s="71"/>
      <c r="K361" s="70"/>
      <c r="L361" s="71"/>
    </row>
    <row r="362" spans="1:12" ht="15.75">
      <c r="A362" s="34">
        <v>310</v>
      </c>
      <c r="B362" s="70"/>
      <c r="C362" s="70"/>
      <c r="D362" s="70"/>
      <c r="E362" s="70"/>
      <c r="F362" s="71"/>
      <c r="G362" s="70"/>
      <c r="H362" s="70"/>
      <c r="I362" s="70"/>
      <c r="J362" s="71"/>
      <c r="K362" s="70"/>
      <c r="L362" s="71"/>
    </row>
    <row r="363" spans="1:12" ht="15.75">
      <c r="A363" s="34">
        <v>311</v>
      </c>
      <c r="B363" s="70"/>
      <c r="C363" s="70"/>
      <c r="D363" s="70"/>
      <c r="E363" s="70"/>
      <c r="F363" s="71"/>
      <c r="G363" s="70"/>
      <c r="H363" s="70"/>
      <c r="I363" s="70"/>
      <c r="J363" s="71"/>
      <c r="K363" s="70"/>
      <c r="L363" s="71"/>
    </row>
    <row r="364" spans="1:12" ht="15.75">
      <c r="A364" s="34">
        <v>312</v>
      </c>
      <c r="B364" s="70"/>
      <c r="C364" s="70"/>
      <c r="D364" s="70"/>
      <c r="E364" s="70"/>
      <c r="F364" s="71"/>
      <c r="G364" s="70"/>
      <c r="H364" s="70"/>
      <c r="I364" s="70"/>
      <c r="J364" s="71"/>
      <c r="K364" s="70"/>
      <c r="L364" s="71"/>
    </row>
    <row r="365" spans="1:12" ht="15.75">
      <c r="A365" s="34">
        <v>313</v>
      </c>
      <c r="B365" s="70"/>
      <c r="C365" s="70"/>
      <c r="D365" s="70"/>
      <c r="E365" s="70"/>
      <c r="F365" s="71"/>
      <c r="G365" s="70"/>
      <c r="H365" s="70"/>
      <c r="I365" s="70"/>
      <c r="J365" s="71"/>
      <c r="K365" s="70"/>
      <c r="L365" s="71"/>
    </row>
    <row r="366" spans="1:12" ht="15.75">
      <c r="A366" s="34">
        <v>314</v>
      </c>
      <c r="B366" s="70"/>
      <c r="C366" s="70"/>
      <c r="D366" s="70"/>
      <c r="E366" s="70"/>
      <c r="F366" s="71"/>
      <c r="G366" s="70"/>
      <c r="H366" s="70"/>
      <c r="I366" s="70"/>
      <c r="J366" s="71"/>
      <c r="K366" s="70"/>
      <c r="L366" s="71"/>
    </row>
    <row r="367" spans="1:12" ht="15.75">
      <c r="A367" s="34">
        <v>315</v>
      </c>
      <c r="B367" s="70"/>
      <c r="C367" s="70"/>
      <c r="D367" s="70"/>
      <c r="E367" s="70"/>
      <c r="F367" s="71"/>
      <c r="G367" s="70"/>
      <c r="H367" s="70"/>
      <c r="I367" s="70"/>
      <c r="J367" s="71"/>
      <c r="K367" s="70"/>
      <c r="L367" s="71"/>
    </row>
    <row r="368" spans="1:12" ht="15.75">
      <c r="A368" s="34">
        <v>316</v>
      </c>
      <c r="B368" s="70"/>
      <c r="C368" s="70"/>
      <c r="D368" s="70"/>
      <c r="E368" s="70"/>
      <c r="F368" s="71"/>
      <c r="G368" s="70"/>
      <c r="H368" s="70"/>
      <c r="I368" s="70"/>
      <c r="J368" s="71"/>
      <c r="K368" s="70"/>
      <c r="L368" s="71"/>
    </row>
    <row r="369" spans="1:12" ht="15.75">
      <c r="A369" s="34">
        <v>317</v>
      </c>
      <c r="B369" s="70"/>
      <c r="C369" s="70"/>
      <c r="D369" s="70"/>
      <c r="E369" s="70"/>
      <c r="F369" s="71"/>
      <c r="G369" s="70"/>
      <c r="H369" s="70"/>
      <c r="I369" s="70"/>
      <c r="J369" s="71"/>
      <c r="K369" s="70"/>
      <c r="L369" s="71"/>
    </row>
    <row r="370" spans="1:12" ht="15.75">
      <c r="A370" s="34">
        <v>318</v>
      </c>
      <c r="B370" s="70"/>
      <c r="C370" s="70"/>
      <c r="D370" s="70"/>
      <c r="E370" s="70"/>
      <c r="F370" s="71"/>
      <c r="G370" s="70"/>
      <c r="H370" s="70"/>
      <c r="I370" s="70"/>
      <c r="J370" s="71"/>
      <c r="K370" s="70"/>
      <c r="L370" s="71"/>
    </row>
    <row r="371" spans="1:12" ht="15.75">
      <c r="A371" s="34">
        <v>319</v>
      </c>
      <c r="B371" s="70"/>
      <c r="C371" s="70"/>
      <c r="D371" s="70"/>
      <c r="E371" s="70"/>
      <c r="F371" s="71"/>
      <c r="G371" s="70"/>
      <c r="H371" s="70"/>
      <c r="I371" s="70"/>
      <c r="J371" s="71"/>
      <c r="K371" s="70"/>
      <c r="L371" s="71"/>
    </row>
    <row r="372" spans="1:12" ht="15.75">
      <c r="A372" s="34">
        <v>320</v>
      </c>
      <c r="B372" s="70"/>
      <c r="C372" s="70"/>
      <c r="D372" s="70"/>
      <c r="E372" s="70"/>
      <c r="F372" s="71"/>
      <c r="G372" s="70"/>
      <c r="H372" s="70"/>
      <c r="I372" s="70"/>
      <c r="J372" s="71"/>
      <c r="K372" s="70"/>
      <c r="L372" s="71"/>
    </row>
    <row r="373" spans="1:12" ht="15.75">
      <c r="A373" s="34">
        <v>321</v>
      </c>
      <c r="B373" s="70"/>
      <c r="C373" s="70"/>
      <c r="D373" s="70"/>
      <c r="E373" s="70"/>
      <c r="F373" s="71"/>
      <c r="G373" s="70"/>
      <c r="H373" s="70"/>
      <c r="I373" s="70"/>
      <c r="J373" s="71"/>
      <c r="K373" s="70"/>
      <c r="L373" s="71"/>
    </row>
    <row r="374" spans="1:12" ht="15.75">
      <c r="A374" s="34">
        <v>322</v>
      </c>
      <c r="B374" s="70"/>
      <c r="C374" s="70"/>
      <c r="D374" s="70"/>
      <c r="E374" s="70"/>
      <c r="F374" s="71"/>
      <c r="G374" s="70"/>
      <c r="H374" s="70"/>
      <c r="I374" s="70"/>
      <c r="J374" s="71"/>
      <c r="K374" s="70"/>
      <c r="L374" s="71"/>
    </row>
    <row r="375" spans="1:12" ht="15.75">
      <c r="A375" s="34">
        <v>323</v>
      </c>
      <c r="B375" s="70"/>
      <c r="C375" s="70"/>
      <c r="D375" s="70"/>
      <c r="E375" s="70"/>
      <c r="F375" s="71"/>
      <c r="G375" s="70"/>
      <c r="H375" s="70"/>
      <c r="I375" s="70"/>
      <c r="J375" s="71"/>
      <c r="K375" s="70"/>
      <c r="L375" s="71"/>
    </row>
    <row r="376" spans="1:12" ht="15.75">
      <c r="A376" s="34">
        <v>324</v>
      </c>
      <c r="B376" s="70"/>
      <c r="C376" s="70"/>
      <c r="D376" s="70"/>
      <c r="E376" s="70"/>
      <c r="F376" s="71"/>
      <c r="G376" s="70"/>
      <c r="H376" s="70"/>
      <c r="I376" s="70"/>
      <c r="J376" s="71"/>
      <c r="K376" s="70"/>
      <c r="L376" s="71"/>
    </row>
    <row r="377" spans="1:12" ht="15.75">
      <c r="A377" s="34">
        <v>325</v>
      </c>
      <c r="B377" s="70"/>
      <c r="C377" s="70"/>
      <c r="D377" s="70"/>
      <c r="E377" s="70"/>
      <c r="F377" s="71"/>
      <c r="G377" s="70"/>
      <c r="H377" s="70"/>
      <c r="I377" s="70"/>
      <c r="J377" s="71"/>
      <c r="K377" s="70"/>
      <c r="L377" s="71"/>
    </row>
    <row r="378" spans="1:12" ht="15.75">
      <c r="A378" s="34">
        <v>326</v>
      </c>
      <c r="B378" s="70"/>
      <c r="C378" s="70"/>
      <c r="D378" s="70"/>
      <c r="E378" s="70"/>
      <c r="F378" s="71"/>
      <c r="G378" s="70"/>
      <c r="H378" s="70"/>
      <c r="I378" s="70"/>
      <c r="J378" s="71"/>
      <c r="K378" s="70"/>
      <c r="L378" s="71"/>
    </row>
    <row r="379" spans="1:12" ht="15.75">
      <c r="A379" s="34">
        <v>327</v>
      </c>
      <c r="B379" s="70"/>
      <c r="C379" s="70"/>
      <c r="D379" s="70"/>
      <c r="E379" s="70"/>
      <c r="F379" s="71"/>
      <c r="G379" s="70"/>
      <c r="H379" s="70"/>
      <c r="I379" s="70"/>
      <c r="J379" s="71"/>
      <c r="K379" s="70"/>
      <c r="L379" s="71"/>
    </row>
    <row r="380" spans="1:12" ht="15.75">
      <c r="A380" s="34">
        <v>328</v>
      </c>
      <c r="B380" s="70"/>
      <c r="C380" s="70"/>
      <c r="D380" s="70"/>
      <c r="E380" s="70"/>
      <c r="F380" s="71"/>
      <c r="G380" s="70"/>
      <c r="H380" s="70"/>
      <c r="I380" s="70"/>
      <c r="J380" s="71"/>
      <c r="K380" s="70"/>
      <c r="L380" s="71"/>
    </row>
    <row r="381" spans="1:12" ht="15.75">
      <c r="A381" s="34">
        <v>329</v>
      </c>
      <c r="B381" s="70"/>
      <c r="C381" s="70"/>
      <c r="D381" s="70"/>
      <c r="E381" s="70"/>
      <c r="F381" s="71"/>
      <c r="G381" s="70"/>
      <c r="H381" s="70"/>
      <c r="I381" s="70"/>
      <c r="J381" s="71"/>
      <c r="K381" s="70"/>
      <c r="L381" s="71"/>
    </row>
    <row r="382" spans="1:12" ht="15.75">
      <c r="A382" s="34">
        <v>330</v>
      </c>
      <c r="B382" s="70"/>
      <c r="C382" s="70"/>
      <c r="D382" s="70"/>
      <c r="E382" s="70"/>
      <c r="F382" s="71"/>
      <c r="G382" s="70"/>
      <c r="H382" s="70"/>
      <c r="I382" s="70"/>
      <c r="J382" s="71"/>
      <c r="K382" s="70"/>
      <c r="L382" s="71"/>
    </row>
    <row r="383" spans="1:12" ht="15.75">
      <c r="A383" s="34">
        <v>331</v>
      </c>
      <c r="B383" s="70"/>
      <c r="C383" s="70"/>
      <c r="D383" s="70"/>
      <c r="E383" s="70"/>
      <c r="F383" s="71"/>
      <c r="G383" s="70"/>
      <c r="H383" s="70"/>
      <c r="I383" s="70"/>
      <c r="J383" s="71"/>
      <c r="K383" s="70"/>
      <c r="L383" s="71"/>
    </row>
    <row r="384" spans="1:12" ht="15.75" thickBot="1">
      <c r="A384" s="41"/>
      <c r="B384" s="41" t="s">
        <v>208</v>
      </c>
      <c r="C384" s="41"/>
      <c r="D384" s="41"/>
      <c r="E384" s="41"/>
      <c r="F384" s="41"/>
      <c r="G384" s="41"/>
      <c r="H384" s="41"/>
      <c r="I384" s="41"/>
      <c r="J384" s="47"/>
      <c r="K384" s="41"/>
      <c r="L384" s="47"/>
    </row>
    <row r="385" spans="1:12" ht="13.5" thickBot="1">
      <c r="A385" s="60"/>
      <c r="B385" s="38">
        <v>2</v>
      </c>
      <c r="C385" s="38">
        <v>3</v>
      </c>
      <c r="D385" s="38">
        <v>4</v>
      </c>
      <c r="E385" s="38">
        <v>5</v>
      </c>
      <c r="F385" s="38">
        <v>6</v>
      </c>
      <c r="G385" s="38">
        <v>7</v>
      </c>
      <c r="H385" s="38">
        <v>8</v>
      </c>
      <c r="I385" s="38">
        <v>9</v>
      </c>
      <c r="J385" s="38">
        <v>10</v>
      </c>
      <c r="K385" s="38">
        <v>11</v>
      </c>
      <c r="L385" s="39">
        <v>12</v>
      </c>
    </row>
    <row r="386" spans="1:12" ht="15.75">
      <c r="A386" s="34">
        <v>332</v>
      </c>
      <c r="B386" s="70"/>
      <c r="C386" s="70"/>
      <c r="D386" s="70"/>
      <c r="E386" s="70"/>
      <c r="F386" s="71"/>
      <c r="G386" s="70"/>
      <c r="H386" s="70"/>
      <c r="I386" s="70"/>
      <c r="J386" s="71"/>
      <c r="K386" s="70"/>
      <c r="L386" s="71"/>
    </row>
    <row r="387" spans="1:12" ht="15.75">
      <c r="A387" s="34">
        <v>333</v>
      </c>
      <c r="B387" s="70"/>
      <c r="C387" s="70"/>
      <c r="D387" s="70"/>
      <c r="E387" s="70"/>
      <c r="F387" s="71"/>
      <c r="G387" s="70"/>
      <c r="H387" s="70"/>
      <c r="I387" s="70"/>
      <c r="J387" s="71"/>
      <c r="K387" s="70"/>
      <c r="L387" s="71"/>
    </row>
    <row r="388" spans="1:12" ht="15.75">
      <c r="A388" s="34">
        <v>334</v>
      </c>
      <c r="B388" s="70"/>
      <c r="C388" s="70"/>
      <c r="D388" s="70"/>
      <c r="E388" s="70"/>
      <c r="F388" s="71"/>
      <c r="G388" s="70"/>
      <c r="H388" s="70"/>
      <c r="I388" s="70"/>
      <c r="J388" s="71"/>
      <c r="K388" s="70"/>
      <c r="L388" s="71"/>
    </row>
    <row r="389" spans="1:12" ht="15.75">
      <c r="A389" s="34">
        <v>335</v>
      </c>
      <c r="B389" s="70"/>
      <c r="C389" s="70"/>
      <c r="D389" s="70"/>
      <c r="E389" s="70"/>
      <c r="F389" s="71"/>
      <c r="G389" s="70"/>
      <c r="H389" s="70"/>
      <c r="I389" s="70"/>
      <c r="J389" s="71"/>
      <c r="K389" s="70"/>
      <c r="L389" s="71"/>
    </row>
    <row r="390" spans="1:12" ht="15.75">
      <c r="A390" s="34">
        <v>336</v>
      </c>
      <c r="B390" s="70"/>
      <c r="C390" s="70"/>
      <c r="D390" s="70"/>
      <c r="E390" s="70"/>
      <c r="F390" s="71"/>
      <c r="G390" s="70"/>
      <c r="H390" s="70"/>
      <c r="I390" s="70"/>
      <c r="J390" s="71"/>
      <c r="K390" s="70"/>
      <c r="L390" s="71"/>
    </row>
    <row r="391" spans="1:12" ht="15.75">
      <c r="A391" s="34">
        <v>337</v>
      </c>
      <c r="B391" s="70"/>
      <c r="C391" s="70"/>
      <c r="D391" s="70"/>
      <c r="E391" s="70"/>
      <c r="F391" s="71"/>
      <c r="G391" s="70"/>
      <c r="H391" s="70"/>
      <c r="I391" s="70"/>
      <c r="J391" s="71"/>
      <c r="K391" s="70"/>
      <c r="L391" s="71"/>
    </row>
    <row r="392" spans="1:12" ht="15.75">
      <c r="A392" s="34">
        <v>338</v>
      </c>
      <c r="B392" s="70"/>
      <c r="C392" s="70"/>
      <c r="D392" s="70"/>
      <c r="E392" s="70"/>
      <c r="F392" s="71"/>
      <c r="G392" s="70"/>
      <c r="H392" s="70"/>
      <c r="I392" s="70"/>
      <c r="J392" s="71"/>
      <c r="K392" s="70"/>
      <c r="L392" s="71"/>
    </row>
    <row r="393" spans="1:12" ht="15.75">
      <c r="A393" s="34">
        <v>339</v>
      </c>
      <c r="B393" s="70"/>
      <c r="C393" s="70"/>
      <c r="D393" s="70"/>
      <c r="E393" s="70"/>
      <c r="F393" s="71"/>
      <c r="G393" s="70"/>
      <c r="H393" s="70"/>
      <c r="I393" s="70"/>
      <c r="J393" s="71"/>
      <c r="K393" s="70"/>
      <c r="L393" s="71"/>
    </row>
    <row r="394" spans="1:12" ht="15.75">
      <c r="A394" s="34">
        <v>340</v>
      </c>
      <c r="B394" s="70"/>
      <c r="C394" s="70"/>
      <c r="D394" s="70"/>
      <c r="E394" s="70"/>
      <c r="F394" s="71"/>
      <c r="G394" s="70"/>
      <c r="H394" s="70"/>
      <c r="I394" s="70"/>
      <c r="J394" s="71"/>
      <c r="K394" s="70"/>
      <c r="L394" s="71"/>
    </row>
    <row r="395" spans="1:12" ht="15.75">
      <c r="A395" s="34">
        <v>341</v>
      </c>
      <c r="B395" s="70"/>
      <c r="C395" s="70"/>
      <c r="D395" s="70"/>
      <c r="E395" s="70"/>
      <c r="F395" s="71"/>
      <c r="G395" s="70"/>
      <c r="H395" s="70"/>
      <c r="I395" s="70"/>
      <c r="J395" s="71"/>
      <c r="K395" s="70"/>
      <c r="L395" s="71"/>
    </row>
    <row r="396" spans="1:12" ht="15.75">
      <c r="A396" s="34">
        <v>342</v>
      </c>
      <c r="B396" s="70"/>
      <c r="C396" s="70"/>
      <c r="D396" s="70"/>
      <c r="E396" s="70"/>
      <c r="F396" s="71"/>
      <c r="G396" s="70"/>
      <c r="H396" s="70"/>
      <c r="I396" s="70"/>
      <c r="J396" s="71"/>
      <c r="K396" s="70"/>
      <c r="L396" s="71"/>
    </row>
    <row r="397" spans="1:12" ht="15.75">
      <c r="A397" s="34">
        <v>343</v>
      </c>
      <c r="B397" s="70"/>
      <c r="C397" s="70"/>
      <c r="D397" s="70"/>
      <c r="E397" s="70"/>
      <c r="F397" s="71"/>
      <c r="G397" s="70"/>
      <c r="H397" s="70"/>
      <c r="I397" s="70"/>
      <c r="J397" s="71"/>
      <c r="K397" s="70"/>
      <c r="L397" s="71"/>
    </row>
    <row r="398" spans="1:12" ht="15.75">
      <c r="A398" s="34">
        <v>344</v>
      </c>
      <c r="B398" s="70"/>
      <c r="C398" s="70"/>
      <c r="D398" s="70"/>
      <c r="E398" s="70"/>
      <c r="F398" s="71"/>
      <c r="G398" s="70"/>
      <c r="H398" s="70"/>
      <c r="I398" s="70"/>
      <c r="J398" s="71"/>
      <c r="K398" s="70"/>
      <c r="L398" s="71"/>
    </row>
    <row r="399" spans="1:12" ht="15.75">
      <c r="A399" s="34">
        <v>345</v>
      </c>
      <c r="B399" s="70"/>
      <c r="C399" s="70"/>
      <c r="D399" s="70"/>
      <c r="E399" s="70"/>
      <c r="F399" s="71"/>
      <c r="G399" s="70"/>
      <c r="H399" s="70"/>
      <c r="I399" s="70"/>
      <c r="J399" s="71"/>
      <c r="K399" s="70"/>
      <c r="L399" s="71"/>
    </row>
    <row r="400" spans="1:12" ht="15.75">
      <c r="A400" s="34">
        <v>346</v>
      </c>
      <c r="B400" s="70"/>
      <c r="C400" s="70"/>
      <c r="D400" s="70"/>
      <c r="E400" s="70"/>
      <c r="F400" s="71"/>
      <c r="G400" s="70"/>
      <c r="H400" s="70"/>
      <c r="I400" s="70"/>
      <c r="J400" s="71"/>
      <c r="K400" s="70"/>
      <c r="L400" s="71"/>
    </row>
    <row r="401" spans="1:12" ht="15.75">
      <c r="A401" s="34">
        <v>347</v>
      </c>
      <c r="B401" s="70"/>
      <c r="C401" s="70"/>
      <c r="D401" s="70"/>
      <c r="E401" s="70"/>
      <c r="F401" s="71"/>
      <c r="G401" s="70"/>
      <c r="H401" s="70"/>
      <c r="I401" s="70"/>
      <c r="J401" s="71"/>
      <c r="K401" s="70"/>
      <c r="L401" s="71"/>
    </row>
    <row r="402" spans="1:12" ht="15.75">
      <c r="A402" s="34">
        <v>348</v>
      </c>
      <c r="B402" s="70"/>
      <c r="C402" s="70"/>
      <c r="D402" s="70"/>
      <c r="E402" s="70"/>
      <c r="F402" s="71"/>
      <c r="G402" s="70"/>
      <c r="H402" s="70"/>
      <c r="I402" s="70"/>
      <c r="J402" s="71"/>
      <c r="K402" s="70"/>
      <c r="L402" s="71"/>
    </row>
    <row r="403" spans="1:12" ht="15.75">
      <c r="A403" s="34">
        <v>349</v>
      </c>
      <c r="B403" s="70"/>
      <c r="C403" s="70"/>
      <c r="D403" s="70"/>
      <c r="E403" s="70"/>
      <c r="F403" s="71"/>
      <c r="G403" s="70"/>
      <c r="H403" s="70"/>
      <c r="I403" s="70"/>
      <c r="J403" s="71"/>
      <c r="K403" s="70"/>
      <c r="L403" s="71"/>
    </row>
    <row r="404" spans="1:12" ht="15.75">
      <c r="A404" s="34">
        <v>350</v>
      </c>
      <c r="B404" s="70"/>
      <c r="C404" s="70"/>
      <c r="D404" s="70"/>
      <c r="E404" s="70"/>
      <c r="F404" s="71"/>
      <c r="G404" s="70"/>
      <c r="H404" s="70"/>
      <c r="I404" s="70"/>
      <c r="J404" s="71"/>
      <c r="K404" s="70"/>
      <c r="L404" s="71"/>
    </row>
    <row r="405" spans="1:12" ht="15.75">
      <c r="A405" s="34">
        <v>351</v>
      </c>
      <c r="B405" s="70"/>
      <c r="C405" s="70"/>
      <c r="D405" s="70"/>
      <c r="E405" s="70"/>
      <c r="F405" s="71"/>
      <c r="G405" s="70"/>
      <c r="H405" s="70"/>
      <c r="I405" s="70"/>
      <c r="J405" s="71"/>
      <c r="K405" s="70"/>
      <c r="L405" s="71"/>
    </row>
    <row r="406" spans="1:12" ht="15.75">
      <c r="A406" s="34">
        <v>352</v>
      </c>
      <c r="B406" s="70"/>
      <c r="C406" s="70"/>
      <c r="D406" s="70"/>
      <c r="E406" s="70"/>
      <c r="F406" s="71"/>
      <c r="G406" s="70"/>
      <c r="H406" s="70"/>
      <c r="I406" s="70"/>
      <c r="J406" s="71"/>
      <c r="K406" s="70"/>
      <c r="L406" s="71"/>
    </row>
    <row r="407" spans="1:12" ht="15.75">
      <c r="A407" s="34">
        <v>353</v>
      </c>
      <c r="B407" s="70"/>
      <c r="C407" s="70"/>
      <c r="D407" s="70"/>
      <c r="E407" s="70"/>
      <c r="F407" s="71"/>
      <c r="G407" s="70"/>
      <c r="H407" s="70"/>
      <c r="I407" s="70"/>
      <c r="J407" s="71"/>
      <c r="K407" s="70"/>
      <c r="L407" s="71"/>
    </row>
    <row r="408" spans="1:12" ht="15.75">
      <c r="A408" s="34">
        <v>354</v>
      </c>
      <c r="B408" s="70"/>
      <c r="C408" s="70"/>
      <c r="D408" s="70"/>
      <c r="E408" s="70"/>
      <c r="F408" s="71"/>
      <c r="G408" s="70"/>
      <c r="H408" s="70"/>
      <c r="I408" s="70"/>
      <c r="J408" s="71"/>
      <c r="K408" s="70"/>
      <c r="L408" s="71"/>
    </row>
    <row r="409" spans="1:12" ht="15.75">
      <c r="A409" s="34">
        <v>355</v>
      </c>
      <c r="B409" s="70"/>
      <c r="C409" s="70"/>
      <c r="D409" s="70"/>
      <c r="E409" s="70"/>
      <c r="F409" s="71"/>
      <c r="G409" s="70"/>
      <c r="H409" s="70"/>
      <c r="I409" s="70"/>
      <c r="J409" s="71"/>
      <c r="K409" s="70"/>
      <c r="L409" s="71"/>
    </row>
    <row r="410" spans="1:12" ht="15.75">
      <c r="A410" s="34">
        <v>356</v>
      </c>
      <c r="B410" s="70"/>
      <c r="C410" s="70"/>
      <c r="D410" s="70"/>
      <c r="E410" s="70"/>
      <c r="F410" s="71"/>
      <c r="G410" s="70"/>
      <c r="H410" s="70"/>
      <c r="I410" s="70"/>
      <c r="J410" s="71"/>
      <c r="K410" s="70"/>
      <c r="L410" s="71"/>
    </row>
    <row r="411" spans="1:12" ht="15.75">
      <c r="A411" s="34">
        <v>357</v>
      </c>
      <c r="B411" s="70"/>
      <c r="C411" s="70"/>
      <c r="D411" s="70"/>
      <c r="E411" s="70"/>
      <c r="F411" s="71"/>
      <c r="G411" s="70"/>
      <c r="H411" s="70"/>
      <c r="I411" s="70"/>
      <c r="J411" s="71"/>
      <c r="K411" s="70"/>
      <c r="L411" s="71"/>
    </row>
    <row r="412" spans="1:12" ht="15.75">
      <c r="A412" s="34">
        <v>358</v>
      </c>
      <c r="B412" s="70"/>
      <c r="C412" s="70"/>
      <c r="D412" s="70"/>
      <c r="E412" s="70"/>
      <c r="F412" s="71"/>
      <c r="G412" s="70"/>
      <c r="H412" s="70"/>
      <c r="I412" s="70"/>
      <c r="J412" s="71"/>
      <c r="K412" s="70"/>
      <c r="L412" s="71"/>
    </row>
    <row r="413" spans="1:12" ht="15.75">
      <c r="A413" s="34">
        <v>359</v>
      </c>
      <c r="B413" s="70"/>
      <c r="C413" s="70"/>
      <c r="D413" s="70"/>
      <c r="E413" s="70"/>
      <c r="F413" s="71"/>
      <c r="G413" s="70"/>
      <c r="H413" s="70"/>
      <c r="I413" s="70"/>
      <c r="J413" s="71"/>
      <c r="K413" s="70"/>
      <c r="L413" s="71"/>
    </row>
    <row r="414" spans="1:12" ht="15.75">
      <c r="A414" s="34">
        <v>360</v>
      </c>
      <c r="B414" s="70"/>
      <c r="C414" s="70"/>
      <c r="D414" s="70"/>
      <c r="E414" s="70"/>
      <c r="F414" s="71"/>
      <c r="G414" s="70"/>
      <c r="H414" s="70"/>
      <c r="I414" s="70"/>
      <c r="J414" s="71"/>
      <c r="K414" s="70"/>
      <c r="L414" s="71"/>
    </row>
    <row r="415" spans="1:12" ht="15.75">
      <c r="A415" s="34">
        <v>361</v>
      </c>
      <c r="B415" s="70"/>
      <c r="C415" s="70"/>
      <c r="D415" s="70"/>
      <c r="E415" s="70"/>
      <c r="F415" s="71"/>
      <c r="G415" s="70"/>
      <c r="H415" s="70"/>
      <c r="I415" s="70"/>
      <c r="J415" s="71"/>
      <c r="K415" s="70"/>
      <c r="L415" s="71"/>
    </row>
    <row r="416" spans="1:12" ht="15.75">
      <c r="A416" s="34">
        <v>362</v>
      </c>
      <c r="B416" s="70"/>
      <c r="C416" s="70"/>
      <c r="D416" s="70"/>
      <c r="E416" s="70"/>
      <c r="F416" s="71"/>
      <c r="G416" s="70"/>
      <c r="H416" s="70"/>
      <c r="I416" s="70"/>
      <c r="J416" s="71"/>
      <c r="K416" s="70"/>
      <c r="L416" s="71"/>
    </row>
    <row r="417" spans="1:12" ht="15.75">
      <c r="A417" s="34">
        <v>363</v>
      </c>
      <c r="B417" s="70"/>
      <c r="C417" s="70"/>
      <c r="D417" s="70"/>
      <c r="E417" s="70"/>
      <c r="F417" s="71"/>
      <c r="G417" s="70"/>
      <c r="H417" s="70"/>
      <c r="I417" s="70"/>
      <c r="J417" s="71"/>
      <c r="K417" s="70"/>
      <c r="L417" s="71"/>
    </row>
    <row r="418" spans="1:12" ht="15.75">
      <c r="A418" s="34">
        <v>364</v>
      </c>
      <c r="B418" s="70"/>
      <c r="C418" s="70"/>
      <c r="D418" s="70"/>
      <c r="E418" s="70"/>
      <c r="F418" s="71"/>
      <c r="G418" s="70"/>
      <c r="H418" s="70"/>
      <c r="I418" s="70"/>
      <c r="J418" s="71"/>
      <c r="K418" s="70"/>
      <c r="L418" s="71"/>
    </row>
    <row r="419" spans="1:12" ht="15.75">
      <c r="A419" s="34">
        <v>365</v>
      </c>
      <c r="B419" s="70"/>
      <c r="C419" s="70"/>
      <c r="D419" s="70"/>
      <c r="E419" s="70"/>
      <c r="F419" s="71"/>
      <c r="G419" s="70"/>
      <c r="H419" s="70"/>
      <c r="I419" s="70"/>
      <c r="J419" s="71"/>
      <c r="K419" s="70"/>
      <c r="L419" s="71"/>
    </row>
    <row r="420" spans="1:12" ht="15.75" thickBot="1">
      <c r="A420" s="41"/>
      <c r="B420" s="41" t="s">
        <v>208</v>
      </c>
      <c r="C420" s="41"/>
      <c r="D420" s="41"/>
      <c r="E420" s="41"/>
      <c r="F420" s="41"/>
      <c r="G420" s="41"/>
      <c r="H420" s="41"/>
      <c r="I420" s="41"/>
      <c r="J420" s="47"/>
      <c r="K420" s="41"/>
      <c r="L420" s="47"/>
    </row>
    <row r="421" spans="1:12" ht="13.5" thickBot="1">
      <c r="A421" s="60"/>
      <c r="B421" s="38">
        <v>2</v>
      </c>
      <c r="C421" s="38">
        <v>3</v>
      </c>
      <c r="D421" s="38">
        <v>4</v>
      </c>
      <c r="E421" s="38">
        <v>5</v>
      </c>
      <c r="F421" s="38">
        <v>6</v>
      </c>
      <c r="G421" s="38">
        <v>7</v>
      </c>
      <c r="H421" s="38">
        <v>8</v>
      </c>
      <c r="I421" s="38">
        <v>9</v>
      </c>
      <c r="J421" s="38">
        <v>10</v>
      </c>
      <c r="K421" s="38">
        <v>11</v>
      </c>
      <c r="L421" s="39">
        <v>12</v>
      </c>
    </row>
    <row r="422" spans="1:12" ht="15.75">
      <c r="A422" s="34">
        <v>366</v>
      </c>
      <c r="B422" s="70"/>
      <c r="C422" s="70"/>
      <c r="D422" s="70"/>
      <c r="E422" s="70"/>
      <c r="F422" s="71"/>
      <c r="G422" s="70"/>
      <c r="H422" s="70"/>
      <c r="I422" s="70"/>
      <c r="J422" s="71"/>
      <c r="K422" s="70"/>
      <c r="L422" s="71"/>
    </row>
    <row r="423" spans="1:12" ht="15.75">
      <c r="A423" s="34">
        <v>367</v>
      </c>
      <c r="B423" s="70"/>
      <c r="C423" s="70"/>
      <c r="D423" s="70"/>
      <c r="E423" s="70"/>
      <c r="F423" s="71"/>
      <c r="G423" s="70"/>
      <c r="H423" s="70"/>
      <c r="I423" s="70"/>
      <c r="J423" s="71"/>
      <c r="K423" s="70"/>
      <c r="L423" s="71"/>
    </row>
    <row r="424" spans="1:12" ht="15.75">
      <c r="A424" s="34">
        <v>368</v>
      </c>
      <c r="B424" s="70"/>
      <c r="C424" s="70"/>
      <c r="D424" s="70"/>
      <c r="E424" s="70"/>
      <c r="F424" s="71"/>
      <c r="G424" s="70"/>
      <c r="H424" s="70"/>
      <c r="I424" s="70"/>
      <c r="J424" s="71"/>
      <c r="K424" s="70"/>
      <c r="L424" s="71"/>
    </row>
    <row r="425" spans="1:12" ht="15.75">
      <c r="A425" s="34">
        <v>369</v>
      </c>
      <c r="B425" s="70"/>
      <c r="C425" s="70"/>
      <c r="D425" s="70"/>
      <c r="E425" s="70"/>
      <c r="F425" s="71"/>
      <c r="G425" s="70"/>
      <c r="H425" s="70"/>
      <c r="I425" s="70"/>
      <c r="J425" s="71"/>
      <c r="K425" s="70"/>
      <c r="L425" s="71"/>
    </row>
    <row r="426" spans="1:12" ht="15.75">
      <c r="A426" s="34">
        <v>370</v>
      </c>
      <c r="B426" s="70"/>
      <c r="C426" s="70"/>
      <c r="D426" s="70"/>
      <c r="E426" s="70"/>
      <c r="F426" s="71"/>
      <c r="G426" s="70"/>
      <c r="H426" s="70"/>
      <c r="I426" s="70"/>
      <c r="J426" s="71"/>
      <c r="K426" s="70"/>
      <c r="L426" s="71"/>
    </row>
    <row r="427" spans="1:12" ht="15.75">
      <c r="A427" s="34">
        <v>371</v>
      </c>
      <c r="B427" s="70"/>
      <c r="C427" s="70"/>
      <c r="D427" s="70"/>
      <c r="E427" s="70"/>
      <c r="F427" s="71"/>
      <c r="G427" s="70"/>
      <c r="H427" s="70"/>
      <c r="I427" s="70"/>
      <c r="J427" s="71"/>
      <c r="K427" s="70"/>
      <c r="L427" s="71"/>
    </row>
    <row r="428" spans="1:12" ht="15.75">
      <c r="A428" s="34">
        <v>372</v>
      </c>
      <c r="B428" s="70"/>
      <c r="C428" s="70"/>
      <c r="D428" s="70"/>
      <c r="E428" s="70"/>
      <c r="F428" s="71"/>
      <c r="G428" s="70"/>
      <c r="H428" s="70"/>
      <c r="I428" s="70"/>
      <c r="J428" s="71"/>
      <c r="K428" s="70"/>
      <c r="L428" s="71"/>
    </row>
    <row r="429" spans="1:12" ht="15.75">
      <c r="A429" s="34">
        <v>373</v>
      </c>
      <c r="B429" s="70"/>
      <c r="C429" s="70"/>
      <c r="D429" s="70"/>
      <c r="E429" s="70"/>
      <c r="F429" s="71"/>
      <c r="G429" s="70"/>
      <c r="H429" s="70"/>
      <c r="I429" s="70"/>
      <c r="J429" s="71"/>
      <c r="K429" s="70"/>
      <c r="L429" s="71"/>
    </row>
    <row r="430" spans="1:12" ht="15.75">
      <c r="A430" s="34">
        <v>374</v>
      </c>
      <c r="B430" s="70"/>
      <c r="C430" s="70"/>
      <c r="D430" s="70"/>
      <c r="E430" s="70"/>
      <c r="F430" s="71"/>
      <c r="G430" s="70"/>
      <c r="H430" s="70"/>
      <c r="I430" s="70"/>
      <c r="J430" s="71"/>
      <c r="K430" s="70"/>
      <c r="L430" s="71"/>
    </row>
    <row r="431" spans="1:12" ht="15.75">
      <c r="A431" s="34">
        <v>375</v>
      </c>
      <c r="B431" s="70"/>
      <c r="C431" s="70"/>
      <c r="D431" s="70"/>
      <c r="E431" s="70"/>
      <c r="F431" s="71"/>
      <c r="G431" s="70"/>
      <c r="H431" s="70"/>
      <c r="I431" s="70"/>
      <c r="J431" s="71"/>
      <c r="K431" s="70"/>
      <c r="L431" s="71"/>
    </row>
    <row r="432" spans="1:12" ht="15.75">
      <c r="A432" s="34">
        <v>376</v>
      </c>
      <c r="B432" s="70"/>
      <c r="C432" s="70"/>
      <c r="D432" s="70"/>
      <c r="E432" s="70"/>
      <c r="F432" s="71"/>
      <c r="G432" s="70"/>
      <c r="H432" s="70"/>
      <c r="I432" s="70"/>
      <c r="J432" s="71"/>
      <c r="K432" s="70"/>
      <c r="L432" s="71"/>
    </row>
    <row r="433" spans="1:12" ht="15.75">
      <c r="A433" s="34">
        <v>377</v>
      </c>
      <c r="B433" s="70"/>
      <c r="C433" s="70"/>
      <c r="D433" s="70"/>
      <c r="E433" s="70"/>
      <c r="F433" s="71"/>
      <c r="G433" s="70"/>
      <c r="H433" s="70"/>
      <c r="I433" s="70"/>
      <c r="J433" s="71"/>
      <c r="K433" s="70"/>
      <c r="L433" s="71"/>
    </row>
    <row r="434" spans="1:12" ht="15.75">
      <c r="A434" s="34">
        <v>378</v>
      </c>
      <c r="B434" s="70"/>
      <c r="C434" s="70"/>
      <c r="D434" s="70"/>
      <c r="E434" s="70"/>
      <c r="F434" s="71"/>
      <c r="G434" s="70"/>
      <c r="H434" s="70"/>
      <c r="I434" s="70"/>
      <c r="J434" s="71"/>
      <c r="K434" s="70"/>
      <c r="L434" s="71"/>
    </row>
    <row r="435" spans="1:12" ht="15.75">
      <c r="A435" s="34">
        <v>379</v>
      </c>
      <c r="B435" s="70"/>
      <c r="C435" s="70"/>
      <c r="D435" s="70"/>
      <c r="E435" s="70"/>
      <c r="F435" s="71"/>
      <c r="G435" s="70"/>
      <c r="H435" s="70"/>
      <c r="I435" s="70"/>
      <c r="J435" s="71"/>
      <c r="K435" s="70"/>
      <c r="L435" s="71"/>
    </row>
    <row r="436" spans="1:12" ht="15.75">
      <c r="A436" s="34">
        <v>380</v>
      </c>
      <c r="B436" s="70"/>
      <c r="C436" s="70"/>
      <c r="D436" s="70"/>
      <c r="E436" s="70"/>
      <c r="F436" s="71"/>
      <c r="G436" s="70"/>
      <c r="H436" s="70"/>
      <c r="I436" s="70"/>
      <c r="J436" s="71"/>
      <c r="K436" s="70"/>
      <c r="L436" s="71"/>
    </row>
    <row r="437" spans="1:12" ht="15.75">
      <c r="A437" s="34">
        <v>381</v>
      </c>
      <c r="B437" s="70"/>
      <c r="C437" s="70"/>
      <c r="D437" s="70"/>
      <c r="E437" s="70"/>
      <c r="F437" s="71"/>
      <c r="G437" s="70"/>
      <c r="H437" s="70"/>
      <c r="I437" s="70"/>
      <c r="J437" s="71"/>
      <c r="K437" s="70"/>
      <c r="L437" s="71"/>
    </row>
    <row r="438" spans="1:12" ht="15.75">
      <c r="A438" s="34">
        <v>382</v>
      </c>
      <c r="B438" s="70"/>
      <c r="C438" s="70"/>
      <c r="D438" s="70"/>
      <c r="E438" s="70"/>
      <c r="F438" s="71"/>
      <c r="G438" s="70"/>
      <c r="H438" s="70"/>
      <c r="I438" s="70"/>
      <c r="J438" s="71"/>
      <c r="K438" s="70"/>
      <c r="L438" s="71"/>
    </row>
    <row r="439" spans="1:12" ht="15.75">
      <c r="A439" s="34">
        <v>383</v>
      </c>
      <c r="B439" s="70"/>
      <c r="C439" s="70"/>
      <c r="D439" s="70"/>
      <c r="E439" s="70"/>
      <c r="F439" s="71"/>
      <c r="G439" s="70"/>
      <c r="H439" s="70"/>
      <c r="I439" s="70"/>
      <c r="J439" s="71"/>
      <c r="K439" s="70"/>
      <c r="L439" s="71"/>
    </row>
    <row r="440" spans="1:12" ht="15.75">
      <c r="A440" s="34">
        <v>384</v>
      </c>
      <c r="B440" s="70"/>
      <c r="C440" s="70"/>
      <c r="D440" s="70"/>
      <c r="E440" s="70"/>
      <c r="F440" s="71"/>
      <c r="G440" s="70"/>
      <c r="H440" s="70"/>
      <c r="I440" s="70"/>
      <c r="J440" s="71"/>
      <c r="K440" s="70"/>
      <c r="L440" s="71"/>
    </row>
    <row r="441" spans="1:12" ht="15.75">
      <c r="A441" s="34">
        <v>385</v>
      </c>
      <c r="B441" s="70"/>
      <c r="C441" s="70"/>
      <c r="D441" s="70"/>
      <c r="E441" s="70"/>
      <c r="F441" s="71"/>
      <c r="G441" s="70"/>
      <c r="H441" s="70"/>
      <c r="I441" s="70"/>
      <c r="J441" s="71"/>
      <c r="K441" s="70"/>
      <c r="L441" s="71"/>
    </row>
    <row r="442" spans="1:12" ht="15.75">
      <c r="A442" s="34">
        <v>386</v>
      </c>
      <c r="B442" s="70"/>
      <c r="C442" s="70"/>
      <c r="D442" s="70"/>
      <c r="E442" s="70"/>
      <c r="F442" s="71"/>
      <c r="G442" s="70"/>
      <c r="H442" s="70"/>
      <c r="I442" s="70"/>
      <c r="J442" s="71"/>
      <c r="K442" s="70"/>
      <c r="L442" s="71"/>
    </row>
    <row r="443" spans="1:12" ht="15.75">
      <c r="A443" s="34">
        <v>387</v>
      </c>
      <c r="B443" s="70"/>
      <c r="C443" s="70"/>
      <c r="D443" s="70"/>
      <c r="E443" s="70"/>
      <c r="F443" s="71"/>
      <c r="G443" s="70"/>
      <c r="H443" s="70"/>
      <c r="I443" s="70"/>
      <c r="J443" s="71"/>
      <c r="K443" s="70"/>
      <c r="L443" s="71"/>
    </row>
    <row r="444" spans="1:12" ht="15.75">
      <c r="A444" s="34">
        <v>388</v>
      </c>
      <c r="B444" s="70"/>
      <c r="C444" s="70"/>
      <c r="D444" s="70"/>
      <c r="E444" s="70"/>
      <c r="F444" s="71"/>
      <c r="G444" s="70"/>
      <c r="H444" s="70"/>
      <c r="I444" s="70"/>
      <c r="J444" s="71"/>
      <c r="K444" s="70"/>
      <c r="L444" s="71"/>
    </row>
    <row r="445" spans="1:12" ht="15.75">
      <c r="A445" s="34">
        <v>389</v>
      </c>
      <c r="B445" s="70"/>
      <c r="C445" s="70"/>
      <c r="D445" s="70"/>
      <c r="E445" s="70"/>
      <c r="F445" s="71"/>
      <c r="G445" s="70"/>
      <c r="H445" s="70"/>
      <c r="I445" s="70"/>
      <c r="J445" s="71"/>
      <c r="K445" s="70"/>
      <c r="L445" s="71"/>
    </row>
    <row r="446" spans="1:12" ht="15.75">
      <c r="A446" s="34">
        <v>390</v>
      </c>
      <c r="B446" s="70"/>
      <c r="C446" s="70"/>
      <c r="D446" s="70"/>
      <c r="E446" s="70"/>
      <c r="F446" s="71"/>
      <c r="G446" s="70"/>
      <c r="H446" s="70"/>
      <c r="I446" s="70"/>
      <c r="J446" s="71"/>
      <c r="K446" s="70"/>
      <c r="L446" s="71"/>
    </row>
    <row r="447" spans="1:12" ht="15.75">
      <c r="A447" s="34">
        <v>391</v>
      </c>
      <c r="B447" s="70"/>
      <c r="C447" s="70"/>
      <c r="D447" s="70"/>
      <c r="E447" s="70"/>
      <c r="F447" s="71"/>
      <c r="G447" s="70"/>
      <c r="H447" s="70"/>
      <c r="I447" s="70"/>
      <c r="J447" s="71"/>
      <c r="K447" s="70"/>
      <c r="L447" s="71"/>
    </row>
    <row r="448" spans="1:12" ht="15.75">
      <c r="A448" s="34">
        <v>392</v>
      </c>
      <c r="B448" s="70"/>
      <c r="C448" s="70"/>
      <c r="D448" s="70"/>
      <c r="E448" s="70"/>
      <c r="F448" s="71"/>
      <c r="G448" s="70"/>
      <c r="H448" s="70"/>
      <c r="I448" s="70"/>
      <c r="J448" s="71"/>
      <c r="K448" s="70"/>
      <c r="L448" s="71"/>
    </row>
    <row r="449" spans="1:12" ht="15.75">
      <c r="A449" s="34">
        <v>393</v>
      </c>
      <c r="B449" s="70"/>
      <c r="C449" s="70"/>
      <c r="D449" s="70"/>
      <c r="E449" s="70"/>
      <c r="F449" s="71"/>
      <c r="G449" s="70"/>
      <c r="H449" s="70"/>
      <c r="I449" s="70"/>
      <c r="J449" s="71"/>
      <c r="K449" s="70"/>
      <c r="L449" s="71"/>
    </row>
    <row r="450" spans="1:12" ht="15.75">
      <c r="A450" s="34">
        <v>394</v>
      </c>
      <c r="B450" s="70"/>
      <c r="C450" s="70"/>
      <c r="D450" s="70"/>
      <c r="E450" s="70"/>
      <c r="F450" s="71"/>
      <c r="G450" s="70"/>
      <c r="H450" s="70"/>
      <c r="I450" s="70"/>
      <c r="J450" s="71"/>
      <c r="K450" s="70"/>
      <c r="L450" s="71"/>
    </row>
    <row r="451" spans="1:12" ht="15.75">
      <c r="A451" s="34">
        <v>395</v>
      </c>
      <c r="B451" s="70"/>
      <c r="C451" s="70"/>
      <c r="D451" s="70"/>
      <c r="E451" s="70"/>
      <c r="F451" s="71"/>
      <c r="G451" s="70"/>
      <c r="H451" s="70"/>
      <c r="I451" s="70"/>
      <c r="J451" s="71"/>
      <c r="K451" s="70"/>
      <c r="L451" s="71"/>
    </row>
    <row r="452" spans="1:12" ht="15.75">
      <c r="A452" s="34">
        <v>396</v>
      </c>
      <c r="B452" s="70"/>
      <c r="C452" s="70"/>
      <c r="D452" s="70"/>
      <c r="E452" s="70"/>
      <c r="F452" s="71"/>
      <c r="G452" s="70"/>
      <c r="H452" s="70"/>
      <c r="I452" s="70"/>
      <c r="J452" s="71"/>
      <c r="K452" s="70"/>
      <c r="L452" s="71"/>
    </row>
    <row r="453" spans="1:12" ht="15.75">
      <c r="A453" s="34">
        <v>397</v>
      </c>
      <c r="B453" s="70"/>
      <c r="C453" s="70"/>
      <c r="D453" s="70"/>
      <c r="E453" s="70"/>
      <c r="F453" s="71"/>
      <c r="G453" s="70"/>
      <c r="H453" s="70"/>
      <c r="I453" s="70"/>
      <c r="J453" s="71"/>
      <c r="K453" s="70"/>
      <c r="L453" s="71"/>
    </row>
    <row r="454" spans="1:12" ht="15">
      <c r="A454" s="41"/>
      <c r="B454" s="41" t="s">
        <v>208</v>
      </c>
      <c r="C454" s="41"/>
      <c r="D454" s="41"/>
      <c r="E454" s="41"/>
      <c r="F454" s="41"/>
      <c r="G454" s="41"/>
      <c r="H454" s="41"/>
      <c r="I454" s="41"/>
      <c r="J454" s="47"/>
      <c r="K454" s="41"/>
      <c r="L454" s="47"/>
    </row>
    <row r="455" spans="1:12" ht="15.75">
      <c r="A455" s="23"/>
      <c r="B455" s="23" t="s">
        <v>210</v>
      </c>
      <c r="C455" s="23"/>
      <c r="D455" s="23"/>
      <c r="E455" s="23"/>
      <c r="F455" s="43"/>
      <c r="G455" s="23"/>
      <c r="H455" s="23"/>
      <c r="I455" s="23"/>
      <c r="J455" s="43"/>
      <c r="K455" s="23"/>
      <c r="L455" s="43"/>
    </row>
    <row r="456" spans="1:12" ht="15.75">
      <c r="A456" s="72"/>
      <c r="B456" s="72"/>
      <c r="C456" s="72"/>
      <c r="D456" s="72"/>
      <c r="E456" s="72"/>
      <c r="F456" s="73"/>
      <c r="G456" s="72"/>
      <c r="H456" s="72"/>
      <c r="I456" s="72"/>
      <c r="J456" s="73"/>
      <c r="K456" s="72"/>
      <c r="L456" s="73"/>
    </row>
    <row r="457" spans="1:12" ht="15.75">
      <c r="A457" s="72"/>
      <c r="B457" s="72"/>
      <c r="C457" s="72"/>
      <c r="D457" s="72"/>
      <c r="E457" s="72"/>
      <c r="F457" s="73"/>
      <c r="G457" s="72"/>
      <c r="H457" s="72"/>
      <c r="I457" s="72"/>
      <c r="J457" s="73"/>
      <c r="K457" s="72"/>
      <c r="L457" s="73"/>
    </row>
    <row r="458" spans="1:12" ht="15.75">
      <c r="A458" s="72"/>
      <c r="B458" s="72"/>
      <c r="C458" s="72"/>
      <c r="D458" s="72"/>
      <c r="E458" s="72"/>
      <c r="F458" s="73"/>
      <c r="G458" s="72"/>
      <c r="H458" s="72"/>
      <c r="I458" s="72"/>
      <c r="J458" s="73"/>
      <c r="K458" s="72"/>
      <c r="L458" s="73"/>
    </row>
    <row r="459" spans="1:12" ht="15.75">
      <c r="A459" s="72"/>
      <c r="B459" s="72"/>
      <c r="C459" s="72"/>
      <c r="D459" s="72"/>
      <c r="E459" s="72"/>
      <c r="F459" s="73"/>
      <c r="G459" s="72"/>
      <c r="H459" s="72"/>
      <c r="I459" s="72"/>
      <c r="J459" s="73"/>
      <c r="K459" s="72"/>
      <c r="L459" s="73"/>
    </row>
    <row r="460" spans="1:12" ht="15.75">
      <c r="A460" s="72"/>
      <c r="B460" s="72"/>
      <c r="C460" s="72"/>
      <c r="D460" s="72"/>
      <c r="E460" s="72"/>
      <c r="F460" s="73"/>
      <c r="G460" s="72"/>
      <c r="H460" s="72"/>
      <c r="I460" s="72"/>
      <c r="J460" s="73"/>
      <c r="K460" s="72"/>
      <c r="L460" s="73"/>
    </row>
    <row r="461" spans="1:12" ht="15.75">
      <c r="A461" s="72"/>
      <c r="B461" s="72"/>
      <c r="C461" s="72"/>
      <c r="D461" s="72"/>
      <c r="E461" s="72"/>
      <c r="F461" s="73"/>
      <c r="G461" s="72"/>
      <c r="H461" s="72"/>
      <c r="I461" s="72"/>
      <c r="J461" s="73"/>
      <c r="K461" s="72"/>
      <c r="L461" s="73"/>
    </row>
    <row r="462" spans="1:12" ht="15.75">
      <c r="A462" s="72"/>
      <c r="B462" s="72"/>
      <c r="C462" s="72"/>
      <c r="D462" s="72"/>
      <c r="E462" s="72"/>
      <c r="F462" s="73"/>
      <c r="G462" s="72"/>
      <c r="H462" s="72"/>
      <c r="I462" s="72"/>
      <c r="J462" s="73"/>
      <c r="K462" s="72"/>
      <c r="L462" s="73"/>
    </row>
    <row r="463" spans="1:12" ht="15.75">
      <c r="A463" s="72"/>
      <c r="B463" s="72"/>
      <c r="C463" s="72"/>
      <c r="D463" s="72"/>
      <c r="E463" s="72"/>
      <c r="F463" s="73"/>
      <c r="G463" s="72"/>
      <c r="H463" s="72"/>
      <c r="I463" s="72"/>
      <c r="J463" s="73"/>
      <c r="K463" s="72"/>
      <c r="L463" s="73"/>
    </row>
    <row r="464" spans="1:12" ht="15.75">
      <c r="A464" s="72"/>
      <c r="B464" s="72"/>
      <c r="C464" s="72"/>
      <c r="D464" s="72"/>
      <c r="E464" s="72"/>
      <c r="F464" s="73"/>
      <c r="G464" s="72"/>
      <c r="H464" s="72"/>
      <c r="I464" s="72"/>
      <c r="J464" s="73"/>
      <c r="K464" s="72"/>
      <c r="L464" s="73"/>
    </row>
    <row r="465" spans="1:12" ht="15.75">
      <c r="A465" s="72"/>
      <c r="B465" s="72"/>
      <c r="C465" s="72"/>
      <c r="D465" s="72"/>
      <c r="E465" s="72"/>
      <c r="F465" s="73"/>
      <c r="G465" s="72"/>
      <c r="H465" s="72"/>
      <c r="I465" s="72"/>
      <c r="J465" s="73"/>
      <c r="K465" s="72"/>
      <c r="L465" s="73"/>
    </row>
    <row r="466" spans="1:12" ht="15.75">
      <c r="A466" s="72"/>
      <c r="B466" s="72"/>
      <c r="C466" s="72"/>
      <c r="D466" s="72"/>
      <c r="E466" s="72"/>
      <c r="F466" s="73"/>
      <c r="G466" s="72"/>
      <c r="H466" s="72"/>
      <c r="I466" s="72"/>
      <c r="J466" s="73"/>
      <c r="K466" s="72"/>
      <c r="L466" s="73"/>
    </row>
    <row r="467" spans="1:12" ht="15.75">
      <c r="A467" s="72"/>
      <c r="B467" s="72"/>
      <c r="C467" s="72"/>
      <c r="D467" s="72"/>
      <c r="E467" s="72"/>
      <c r="F467" s="73"/>
      <c r="G467" s="72"/>
      <c r="H467" s="72"/>
      <c r="I467" s="72"/>
      <c r="J467" s="73"/>
      <c r="K467" s="72"/>
      <c r="L467" s="73"/>
    </row>
    <row r="468" spans="1:12" ht="15.75">
      <c r="A468" s="72"/>
      <c r="B468" s="72"/>
      <c r="C468" s="72"/>
      <c r="D468" s="72"/>
      <c r="E468" s="72"/>
      <c r="F468" s="73"/>
      <c r="G468" s="72"/>
      <c r="H468" s="72"/>
      <c r="I468" s="72"/>
      <c r="J468" s="73"/>
      <c r="K468" s="72"/>
      <c r="L468" s="73"/>
    </row>
    <row r="469" spans="1:12" ht="15.75">
      <c r="A469" s="72"/>
      <c r="B469" s="72"/>
      <c r="C469" s="72"/>
      <c r="D469" s="72"/>
      <c r="E469" s="72"/>
      <c r="F469" s="73"/>
      <c r="G469" s="72"/>
      <c r="H469" s="72"/>
      <c r="I469" s="72"/>
      <c r="J469" s="73"/>
      <c r="K469" s="72"/>
      <c r="L469" s="73"/>
    </row>
    <row r="470" spans="1:12" ht="15.75">
      <c r="A470" s="72"/>
      <c r="B470" s="72"/>
      <c r="C470" s="72"/>
      <c r="D470" s="72"/>
      <c r="E470" s="72"/>
      <c r="F470" s="73"/>
      <c r="G470" s="72"/>
      <c r="H470" s="72"/>
      <c r="I470" s="72"/>
      <c r="J470" s="73"/>
      <c r="K470" s="72"/>
      <c r="L470" s="73"/>
    </row>
    <row r="471" spans="1:12" ht="15.75">
      <c r="A471" s="72"/>
      <c r="B471" s="72"/>
      <c r="C471" s="72"/>
      <c r="D471" s="72"/>
      <c r="E471" s="72"/>
      <c r="F471" s="73"/>
      <c r="G471" s="72"/>
      <c r="H471" s="72"/>
      <c r="I471" s="72"/>
      <c r="J471" s="73"/>
      <c r="K471" s="72"/>
      <c r="L471" s="73"/>
    </row>
    <row r="472" spans="1:12" ht="15.75">
      <c r="A472" s="72"/>
      <c r="B472" s="72"/>
      <c r="C472" s="72"/>
      <c r="D472" s="72"/>
      <c r="E472" s="72"/>
      <c r="F472" s="73"/>
      <c r="G472" s="72"/>
      <c r="H472" s="72"/>
      <c r="I472" s="72"/>
      <c r="J472" s="73"/>
      <c r="K472" s="72"/>
      <c r="L472" s="73"/>
    </row>
    <row r="473" spans="1:12" ht="15.75">
      <c r="A473" s="72"/>
      <c r="B473" s="72"/>
      <c r="C473" s="72"/>
      <c r="D473" s="72"/>
      <c r="E473" s="72"/>
      <c r="F473" s="73"/>
      <c r="G473" s="72"/>
      <c r="H473" s="72"/>
      <c r="I473" s="72"/>
      <c r="J473" s="73"/>
      <c r="K473" s="72"/>
      <c r="L473" s="73"/>
    </row>
    <row r="474" spans="1:12" ht="15.75">
      <c r="A474" s="72"/>
      <c r="B474" s="72"/>
      <c r="C474" s="72"/>
      <c r="D474" s="72"/>
      <c r="E474" s="72"/>
      <c r="F474" s="73"/>
      <c r="G474" s="72"/>
      <c r="H474" s="72"/>
      <c r="I474" s="72"/>
      <c r="J474" s="73"/>
      <c r="K474" s="72"/>
      <c r="L474" s="73"/>
    </row>
    <row r="475" spans="1:12" ht="15.75">
      <c r="A475" s="72"/>
      <c r="B475" s="72"/>
      <c r="C475" s="72"/>
      <c r="D475" s="72"/>
      <c r="E475" s="72"/>
      <c r="F475" s="73"/>
      <c r="G475" s="72"/>
      <c r="H475" s="72"/>
      <c r="I475" s="72"/>
      <c r="J475" s="73"/>
      <c r="K475" s="72"/>
      <c r="L475" s="73"/>
    </row>
    <row r="476" spans="1:12" ht="15.75">
      <c r="A476" s="72"/>
      <c r="B476" s="72"/>
      <c r="C476" s="72"/>
      <c r="D476" s="72"/>
      <c r="E476" s="72"/>
      <c r="F476" s="73"/>
      <c r="G476" s="72"/>
      <c r="H476" s="72"/>
      <c r="I476" s="72"/>
      <c r="J476" s="73"/>
      <c r="K476" s="72"/>
      <c r="L476" s="73"/>
    </row>
    <row r="477" spans="1:12" ht="15.75">
      <c r="A477" s="72"/>
      <c r="B477" s="72"/>
      <c r="C477" s="72"/>
      <c r="D477" s="72"/>
      <c r="E477" s="72"/>
      <c r="F477" s="73"/>
      <c r="G477" s="72"/>
      <c r="H477" s="72"/>
      <c r="I477" s="72"/>
      <c r="J477" s="73"/>
      <c r="K477" s="72"/>
      <c r="L477" s="73"/>
    </row>
    <row r="478" spans="1:12" ht="15.75">
      <c r="A478" s="72"/>
      <c r="B478" s="72"/>
      <c r="C478" s="72"/>
      <c r="D478" s="72"/>
      <c r="E478" s="72"/>
      <c r="F478" s="73"/>
      <c r="G478" s="72"/>
      <c r="H478" s="72"/>
      <c r="I478" s="72"/>
      <c r="J478" s="73"/>
      <c r="K478" s="72"/>
      <c r="L478" s="73"/>
    </row>
    <row r="479" spans="1:12" ht="15.75">
      <c r="A479" s="72"/>
      <c r="B479" s="72"/>
      <c r="C479" s="72"/>
      <c r="D479" s="72"/>
      <c r="E479" s="72"/>
      <c r="F479" s="73"/>
      <c r="G479" s="72"/>
      <c r="H479" s="72"/>
      <c r="I479" s="72"/>
      <c r="J479" s="73"/>
      <c r="K479" s="72"/>
      <c r="L479" s="73"/>
    </row>
    <row r="480" spans="1:12" ht="15.75">
      <c r="A480" s="72"/>
      <c r="B480" s="72"/>
      <c r="C480" s="72"/>
      <c r="D480" s="72"/>
      <c r="E480" s="72"/>
      <c r="F480" s="73"/>
      <c r="G480" s="72"/>
      <c r="H480" s="72"/>
      <c r="I480" s="72"/>
      <c r="J480" s="73"/>
      <c r="K480" s="72"/>
      <c r="L480" s="73"/>
    </row>
    <row r="481" spans="1:12" ht="15.75">
      <c r="A481" s="72"/>
      <c r="B481" s="72"/>
      <c r="C481" s="72"/>
      <c r="D481" s="72"/>
      <c r="E481" s="72"/>
      <c r="F481" s="73"/>
      <c r="G481" s="72"/>
      <c r="H481" s="72"/>
      <c r="I481" s="72"/>
      <c r="J481" s="73"/>
      <c r="K481" s="72"/>
      <c r="L481" s="73"/>
    </row>
    <row r="482" spans="1:12" ht="15.75">
      <c r="A482" s="72"/>
      <c r="B482" s="72"/>
      <c r="C482" s="72"/>
      <c r="D482" s="72"/>
      <c r="E482" s="72"/>
      <c r="F482" s="73"/>
      <c r="G482" s="72"/>
      <c r="H482" s="72"/>
      <c r="I482" s="72"/>
      <c r="J482" s="73"/>
      <c r="K482" s="72"/>
      <c r="L482" s="73"/>
    </row>
    <row r="483" spans="1:12" ht="15.75">
      <c r="A483" s="72"/>
      <c r="B483" s="72"/>
      <c r="C483" s="72"/>
      <c r="D483" s="72"/>
      <c r="E483" s="72"/>
      <c r="F483" s="73"/>
      <c r="G483" s="72"/>
      <c r="H483" s="72"/>
      <c r="I483" s="72"/>
      <c r="J483" s="73"/>
      <c r="K483" s="72"/>
      <c r="L483" s="73"/>
    </row>
    <row r="484" spans="1:12" ht="15.75">
      <c r="A484" s="72"/>
      <c r="B484" s="72"/>
      <c r="C484" s="72"/>
      <c r="D484" s="72"/>
      <c r="E484" s="72"/>
      <c r="F484" s="73"/>
      <c r="G484" s="72"/>
      <c r="H484" s="72"/>
      <c r="I484" s="72"/>
      <c r="J484" s="73"/>
      <c r="K484" s="72"/>
      <c r="L484" s="73"/>
    </row>
    <row r="485" spans="1:12" ht="15.75">
      <c r="A485" s="72"/>
      <c r="B485" s="72"/>
      <c r="C485" s="72"/>
      <c r="D485" s="72"/>
      <c r="E485" s="72"/>
      <c r="F485" s="73"/>
      <c r="G485" s="72"/>
      <c r="H485" s="72"/>
      <c r="I485" s="72"/>
      <c r="J485" s="73"/>
      <c r="K485" s="72"/>
      <c r="L485" s="73"/>
    </row>
    <row r="486" spans="1:12" ht="15.75">
      <c r="A486" s="72"/>
      <c r="B486" s="72"/>
      <c r="C486" s="72"/>
      <c r="D486" s="72"/>
      <c r="E486" s="72"/>
      <c r="F486" s="73"/>
      <c r="G486" s="72"/>
      <c r="H486" s="72"/>
      <c r="I486" s="72"/>
      <c r="J486" s="73"/>
      <c r="K486" s="72"/>
      <c r="L486" s="73"/>
    </row>
    <row r="487" spans="1:12" ht="15.75">
      <c r="A487" s="72"/>
      <c r="B487" s="72"/>
      <c r="C487" s="72"/>
      <c r="D487" s="72"/>
      <c r="E487" s="72"/>
      <c r="F487" s="73"/>
      <c r="G487" s="72"/>
      <c r="H487" s="72"/>
      <c r="I487" s="72"/>
      <c r="J487" s="73"/>
      <c r="K487" s="72"/>
      <c r="L487" s="73"/>
    </row>
    <row r="488" spans="1:12" ht="15.75">
      <c r="A488" s="72"/>
      <c r="B488" s="72"/>
      <c r="C488" s="72"/>
      <c r="D488" s="72"/>
      <c r="E488" s="72"/>
      <c r="F488" s="73"/>
      <c r="G488" s="72"/>
      <c r="H488" s="72"/>
      <c r="I488" s="72"/>
      <c r="J488" s="73"/>
      <c r="K488" s="72"/>
      <c r="L488" s="73"/>
    </row>
    <row r="489" spans="1:12" ht="15.75">
      <c r="A489" s="72"/>
      <c r="B489" s="72"/>
      <c r="C489" s="72"/>
      <c r="D489" s="72"/>
      <c r="E489" s="72"/>
      <c r="F489" s="73"/>
      <c r="G489" s="72"/>
      <c r="H489" s="72"/>
      <c r="I489" s="72"/>
      <c r="J489" s="73"/>
      <c r="K489" s="72"/>
      <c r="L489" s="73"/>
    </row>
    <row r="490" spans="1:12" ht="15.75">
      <c r="A490" s="72"/>
      <c r="B490" s="72"/>
      <c r="C490" s="72"/>
      <c r="D490" s="72"/>
      <c r="E490" s="72"/>
      <c r="F490" s="73"/>
      <c r="G490" s="72"/>
      <c r="H490" s="72"/>
      <c r="I490" s="72"/>
      <c r="J490" s="73"/>
      <c r="K490" s="72"/>
      <c r="L490" s="73"/>
    </row>
    <row r="491" spans="1:12" ht="15.75" thickBot="1">
      <c r="A491" s="41"/>
      <c r="B491" s="41" t="s">
        <v>208</v>
      </c>
      <c r="C491" s="41"/>
      <c r="D491" s="41"/>
      <c r="E491" s="41"/>
      <c r="F491" s="41"/>
      <c r="G491" s="41"/>
      <c r="H491" s="41"/>
      <c r="I491" s="41"/>
      <c r="J491" s="47"/>
      <c r="K491" s="41"/>
      <c r="L491" s="47"/>
    </row>
    <row r="492" spans="1:12" ht="13.5" thickBot="1">
      <c r="A492" s="60"/>
      <c r="B492" s="38">
        <v>2</v>
      </c>
      <c r="C492" s="38">
        <v>3</v>
      </c>
      <c r="D492" s="38">
        <v>4</v>
      </c>
      <c r="E492" s="38">
        <v>5</v>
      </c>
      <c r="F492" s="38">
        <v>6</v>
      </c>
      <c r="G492" s="38">
        <v>7</v>
      </c>
      <c r="H492" s="38">
        <v>8</v>
      </c>
      <c r="I492" s="38">
        <v>9</v>
      </c>
      <c r="J492" s="38">
        <v>10</v>
      </c>
      <c r="K492" s="38">
        <v>11</v>
      </c>
      <c r="L492" s="39">
        <v>12</v>
      </c>
    </row>
    <row r="493" spans="1:12" ht="15.75">
      <c r="A493" s="72"/>
      <c r="B493" s="72"/>
      <c r="C493" s="72"/>
      <c r="D493" s="72"/>
      <c r="E493" s="72"/>
      <c r="F493" s="73"/>
      <c r="G493" s="72"/>
      <c r="H493" s="72"/>
      <c r="I493" s="72"/>
      <c r="J493" s="73"/>
      <c r="K493" s="72"/>
      <c r="L493" s="73"/>
    </row>
    <row r="494" spans="1:12" ht="15.75">
      <c r="A494" s="72"/>
      <c r="B494" s="72"/>
      <c r="C494" s="72"/>
      <c r="D494" s="72"/>
      <c r="E494" s="72"/>
      <c r="F494" s="73"/>
      <c r="G494" s="72"/>
      <c r="H494" s="72"/>
      <c r="I494" s="72"/>
      <c r="J494" s="73"/>
      <c r="K494" s="72"/>
      <c r="L494" s="73"/>
    </row>
    <row r="495" spans="1:12" ht="15.75">
      <c r="A495" s="72"/>
      <c r="B495" s="72"/>
      <c r="C495" s="72"/>
      <c r="D495" s="72"/>
      <c r="E495" s="72"/>
      <c r="F495" s="73"/>
      <c r="G495" s="72"/>
      <c r="H495" s="72"/>
      <c r="I495" s="72"/>
      <c r="J495" s="73"/>
      <c r="K495" s="72"/>
      <c r="L495" s="73"/>
    </row>
    <row r="496" spans="1:12" ht="15.75">
      <c r="A496" s="72"/>
      <c r="B496" s="72"/>
      <c r="C496" s="72"/>
      <c r="D496" s="72"/>
      <c r="E496" s="72"/>
      <c r="F496" s="73"/>
      <c r="G496" s="72"/>
      <c r="H496" s="72"/>
      <c r="I496" s="72"/>
      <c r="J496" s="73"/>
      <c r="K496" s="72"/>
      <c r="L496" s="73"/>
    </row>
    <row r="497" spans="1:12" ht="15.75">
      <c r="A497" s="72"/>
      <c r="B497" s="72"/>
      <c r="C497" s="72"/>
      <c r="D497" s="72"/>
      <c r="E497" s="72"/>
      <c r="F497" s="73"/>
      <c r="G497" s="72"/>
      <c r="H497" s="72"/>
      <c r="I497" s="72"/>
      <c r="J497" s="73"/>
      <c r="K497" s="72"/>
      <c r="L497" s="73"/>
    </row>
    <row r="498" spans="1:12" ht="15.75">
      <c r="A498" s="72"/>
      <c r="B498" s="72"/>
      <c r="C498" s="72"/>
      <c r="D498" s="72"/>
      <c r="E498" s="72"/>
      <c r="F498" s="73"/>
      <c r="G498" s="72"/>
      <c r="H498" s="72"/>
      <c r="I498" s="72"/>
      <c r="J498" s="73"/>
      <c r="K498" s="72"/>
      <c r="L498" s="73"/>
    </row>
    <row r="499" spans="1:12" ht="15.75">
      <c r="A499" s="72"/>
      <c r="B499" s="72"/>
      <c r="C499" s="72"/>
      <c r="D499" s="72"/>
      <c r="E499" s="72"/>
      <c r="F499" s="73"/>
      <c r="G499" s="72"/>
      <c r="H499" s="72"/>
      <c r="I499" s="72"/>
      <c r="J499" s="73"/>
      <c r="K499" s="72"/>
      <c r="L499" s="73"/>
    </row>
    <row r="500" spans="1:12" ht="15.75">
      <c r="A500" s="72"/>
      <c r="B500" s="72"/>
      <c r="C500" s="72"/>
      <c r="D500" s="72"/>
      <c r="E500" s="72"/>
      <c r="F500" s="73"/>
      <c r="G500" s="72"/>
      <c r="H500" s="72"/>
      <c r="I500" s="72"/>
      <c r="J500" s="73"/>
      <c r="K500" s="72"/>
      <c r="L500" s="73"/>
    </row>
    <row r="501" spans="1:12" ht="15.75">
      <c r="A501" s="72"/>
      <c r="B501" s="72"/>
      <c r="C501" s="72"/>
      <c r="D501" s="72"/>
      <c r="E501" s="72"/>
      <c r="F501" s="73"/>
      <c r="G501" s="72"/>
      <c r="H501" s="72"/>
      <c r="I501" s="72"/>
      <c r="J501" s="73"/>
      <c r="K501" s="72"/>
      <c r="L501" s="73"/>
    </row>
    <row r="502" spans="1:12" ht="15.75">
      <c r="A502" s="72"/>
      <c r="B502" s="72"/>
      <c r="C502" s="72"/>
      <c r="D502" s="72"/>
      <c r="E502" s="72"/>
      <c r="F502" s="73"/>
      <c r="G502" s="72"/>
      <c r="H502" s="72"/>
      <c r="I502" s="72"/>
      <c r="J502" s="73"/>
      <c r="K502" s="72"/>
      <c r="L502" s="73"/>
    </row>
    <row r="503" spans="1:12" ht="15.75">
      <c r="A503" s="72"/>
      <c r="B503" s="72"/>
      <c r="C503" s="72"/>
      <c r="D503" s="72"/>
      <c r="E503" s="72"/>
      <c r="F503" s="73"/>
      <c r="G503" s="72"/>
      <c r="H503" s="72"/>
      <c r="I503" s="72"/>
      <c r="J503" s="73"/>
      <c r="K503" s="72"/>
      <c r="L503" s="73"/>
    </row>
    <row r="504" spans="1:12" ht="15.75">
      <c r="A504" s="72"/>
      <c r="B504" s="72"/>
      <c r="C504" s="72"/>
      <c r="D504" s="72"/>
      <c r="E504" s="72"/>
      <c r="F504" s="73"/>
      <c r="G504" s="72"/>
      <c r="H504" s="72"/>
      <c r="I504" s="72"/>
      <c r="J504" s="73"/>
      <c r="K504" s="72"/>
      <c r="L504" s="73"/>
    </row>
    <row r="505" spans="1:12" ht="15.75">
      <c r="A505" s="72"/>
      <c r="B505" s="72"/>
      <c r="C505" s="72"/>
      <c r="D505" s="72"/>
      <c r="E505" s="72"/>
      <c r="F505" s="73"/>
      <c r="G505" s="72"/>
      <c r="H505" s="72"/>
      <c r="I505" s="72"/>
      <c r="J505" s="73"/>
      <c r="K505" s="72"/>
      <c r="L505" s="73"/>
    </row>
    <row r="506" spans="1:12" ht="15.75">
      <c r="A506" s="72"/>
      <c r="B506" s="72"/>
      <c r="C506" s="72"/>
      <c r="D506" s="72"/>
      <c r="E506" s="72"/>
      <c r="F506" s="73"/>
      <c r="G506" s="72"/>
      <c r="H506" s="72"/>
      <c r="I506" s="72"/>
      <c r="J506" s="73"/>
      <c r="K506" s="72"/>
      <c r="L506" s="73"/>
    </row>
    <row r="507" spans="1:12" ht="15.75">
      <c r="A507" s="72"/>
      <c r="B507" s="72"/>
      <c r="C507" s="72"/>
      <c r="D507" s="72"/>
      <c r="E507" s="72"/>
      <c r="F507" s="73"/>
      <c r="G507" s="72"/>
      <c r="H507" s="72"/>
      <c r="I507" s="72"/>
      <c r="J507" s="73"/>
      <c r="K507" s="72"/>
      <c r="L507" s="73"/>
    </row>
    <row r="508" spans="1:12" ht="15.75">
      <c r="A508" s="72"/>
      <c r="B508" s="72"/>
      <c r="C508" s="72"/>
      <c r="D508" s="72"/>
      <c r="E508" s="72"/>
      <c r="F508" s="73"/>
      <c r="G508" s="72"/>
      <c r="H508" s="72"/>
      <c r="I508" s="72"/>
      <c r="J508" s="73"/>
      <c r="K508" s="72"/>
      <c r="L508" s="73"/>
    </row>
    <row r="509" spans="1:12" ht="15.75">
      <c r="A509" s="72"/>
      <c r="B509" s="72"/>
      <c r="C509" s="72"/>
      <c r="D509" s="72"/>
      <c r="E509" s="72"/>
      <c r="F509" s="73"/>
      <c r="G509" s="72"/>
      <c r="H509" s="72"/>
      <c r="I509" s="72"/>
      <c r="J509" s="73"/>
      <c r="K509" s="72"/>
      <c r="L509" s="73"/>
    </row>
    <row r="510" spans="1:12" ht="15.75">
      <c r="A510" s="72"/>
      <c r="B510" s="72"/>
      <c r="C510" s="72"/>
      <c r="D510" s="72"/>
      <c r="E510" s="72"/>
      <c r="F510" s="73"/>
      <c r="G510" s="72"/>
      <c r="H510" s="72"/>
      <c r="I510" s="72"/>
      <c r="J510" s="73"/>
      <c r="K510" s="72"/>
      <c r="L510" s="73"/>
    </row>
    <row r="511" spans="1:12" ht="15.75">
      <c r="A511" s="72"/>
      <c r="B511" s="72"/>
      <c r="C511" s="72"/>
      <c r="D511" s="72"/>
      <c r="E511" s="72"/>
      <c r="F511" s="73"/>
      <c r="G511" s="72"/>
      <c r="H511" s="72"/>
      <c r="I511" s="72"/>
      <c r="J511" s="73"/>
      <c r="K511" s="72"/>
      <c r="L511" s="73"/>
    </row>
    <row r="512" spans="1:12" ht="15.75">
      <c r="A512" s="72"/>
      <c r="B512" s="72"/>
      <c r="C512" s="72"/>
      <c r="D512" s="72"/>
      <c r="E512" s="72"/>
      <c r="F512" s="73"/>
      <c r="G512" s="72"/>
      <c r="H512" s="72"/>
      <c r="I512" s="72"/>
      <c r="J512" s="73"/>
      <c r="K512" s="72"/>
      <c r="L512" s="73"/>
    </row>
    <row r="513" spans="1:12" ht="15.75">
      <c r="A513" s="72"/>
      <c r="B513" s="72"/>
      <c r="C513" s="72"/>
      <c r="D513" s="72"/>
      <c r="E513" s="72"/>
      <c r="F513" s="73"/>
      <c r="G513" s="72"/>
      <c r="H513" s="72"/>
      <c r="I513" s="72"/>
      <c r="J513" s="73"/>
      <c r="K513" s="72"/>
      <c r="L513" s="73"/>
    </row>
    <row r="514" spans="1:12" ht="15.75">
      <c r="A514" s="72"/>
      <c r="B514" s="72"/>
      <c r="C514" s="72"/>
      <c r="D514" s="72"/>
      <c r="E514" s="72"/>
      <c r="F514" s="73"/>
      <c r="G514" s="72"/>
      <c r="H514" s="72"/>
      <c r="I514" s="72"/>
      <c r="J514" s="73"/>
      <c r="K514" s="72"/>
      <c r="L514" s="73"/>
    </row>
    <row r="515" spans="1:12" ht="15.75">
      <c r="A515" s="72"/>
      <c r="B515" s="72"/>
      <c r="C515" s="72"/>
      <c r="D515" s="72"/>
      <c r="E515" s="72"/>
      <c r="F515" s="73"/>
      <c r="G515" s="72"/>
      <c r="H515" s="72"/>
      <c r="I515" s="72"/>
      <c r="J515" s="73"/>
      <c r="K515" s="72"/>
      <c r="L515" s="73"/>
    </row>
    <row r="516" spans="1:12" ht="15.75">
      <c r="A516" s="72"/>
      <c r="B516" s="72"/>
      <c r="C516" s="72"/>
      <c r="D516" s="72"/>
      <c r="E516" s="72"/>
      <c r="F516" s="73"/>
      <c r="G516" s="72"/>
      <c r="H516" s="72"/>
      <c r="I516" s="72"/>
      <c r="J516" s="73"/>
      <c r="K516" s="72"/>
      <c r="L516" s="73"/>
    </row>
    <row r="517" spans="1:12" ht="15.75">
      <c r="A517" s="72"/>
      <c r="B517" s="72"/>
      <c r="C517" s="72"/>
      <c r="D517" s="72"/>
      <c r="E517" s="72"/>
      <c r="F517" s="73"/>
      <c r="G517" s="72"/>
      <c r="H517" s="72"/>
      <c r="I517" s="72"/>
      <c r="J517" s="73"/>
      <c r="K517" s="72"/>
      <c r="L517" s="73"/>
    </row>
    <row r="518" spans="1:12" ht="15.75">
      <c r="A518" s="72"/>
      <c r="B518" s="72"/>
      <c r="C518" s="72"/>
      <c r="D518" s="72"/>
      <c r="E518" s="72"/>
      <c r="F518" s="73"/>
      <c r="G518" s="72"/>
      <c r="H518" s="72"/>
      <c r="I518" s="72"/>
      <c r="J518" s="73"/>
      <c r="K518" s="72"/>
      <c r="L518" s="73"/>
    </row>
    <row r="519" spans="1:12" ht="15.75">
      <c r="A519" s="72"/>
      <c r="B519" s="72"/>
      <c r="C519" s="72"/>
      <c r="D519" s="72"/>
      <c r="E519" s="72"/>
      <c r="F519" s="73"/>
      <c r="G519" s="72"/>
      <c r="H519" s="72"/>
      <c r="I519" s="72"/>
      <c r="J519" s="73"/>
      <c r="K519" s="72"/>
      <c r="L519" s="73"/>
    </row>
    <row r="520" spans="1:12" ht="15.75">
      <c r="A520" s="72"/>
      <c r="B520" s="72"/>
      <c r="C520" s="72"/>
      <c r="D520" s="72"/>
      <c r="E520" s="72"/>
      <c r="F520" s="73"/>
      <c r="G520" s="72"/>
      <c r="H520" s="72"/>
      <c r="I520" s="72"/>
      <c r="J520" s="73"/>
      <c r="K520" s="72"/>
      <c r="L520" s="73"/>
    </row>
    <row r="521" spans="1:12" ht="15.75">
      <c r="A521" s="72"/>
      <c r="B521" s="72"/>
      <c r="C521" s="72"/>
      <c r="D521" s="72"/>
      <c r="E521" s="72"/>
      <c r="F521" s="73"/>
      <c r="G521" s="72"/>
      <c r="H521" s="72"/>
      <c r="I521" s="72"/>
      <c r="J521" s="73"/>
      <c r="K521" s="72"/>
      <c r="L521" s="73"/>
    </row>
    <row r="522" spans="1:12" ht="15.75">
      <c r="A522" s="72"/>
      <c r="B522" s="72"/>
      <c r="C522" s="72"/>
      <c r="D522" s="72"/>
      <c r="E522" s="72"/>
      <c r="F522" s="73"/>
      <c r="G522" s="72"/>
      <c r="H522" s="72"/>
      <c r="I522" s="72"/>
      <c r="J522" s="73"/>
      <c r="K522" s="72"/>
      <c r="L522" s="73"/>
    </row>
    <row r="523" spans="1:12" ht="15.75">
      <c r="A523" s="72"/>
      <c r="B523" s="72"/>
      <c r="C523" s="72"/>
      <c r="D523" s="72"/>
      <c r="E523" s="72"/>
      <c r="F523" s="73"/>
      <c r="G523" s="72"/>
      <c r="H523" s="72"/>
      <c r="I523" s="72"/>
      <c r="J523" s="73"/>
      <c r="K523" s="72"/>
      <c r="L523" s="73"/>
    </row>
    <row r="524" spans="1:12" ht="15.75">
      <c r="A524" s="72"/>
      <c r="B524" s="72"/>
      <c r="C524" s="72"/>
      <c r="D524" s="72"/>
      <c r="E524" s="72"/>
      <c r="F524" s="73"/>
      <c r="G524" s="72"/>
      <c r="H524" s="72"/>
      <c r="I524" s="72"/>
      <c r="J524" s="73"/>
      <c r="K524" s="72"/>
      <c r="L524" s="73"/>
    </row>
    <row r="525" spans="1:12" ht="15.75">
      <c r="A525" s="72"/>
      <c r="B525" s="72"/>
      <c r="C525" s="72"/>
      <c r="D525" s="72"/>
      <c r="E525" s="72"/>
      <c r="F525" s="73"/>
      <c r="G525" s="72"/>
      <c r="H525" s="72"/>
      <c r="I525" s="72"/>
      <c r="J525" s="73"/>
      <c r="K525" s="72"/>
      <c r="L525" s="73"/>
    </row>
    <row r="526" spans="1:12" ht="15.75">
      <c r="A526" s="72"/>
      <c r="B526" s="72"/>
      <c r="C526" s="72"/>
      <c r="D526" s="72"/>
      <c r="E526" s="72"/>
      <c r="F526" s="73"/>
      <c r="G526" s="72"/>
      <c r="H526" s="72"/>
      <c r="I526" s="72"/>
      <c r="J526" s="73"/>
      <c r="K526" s="72"/>
      <c r="L526" s="73"/>
    </row>
    <row r="527" spans="1:12" ht="15.75" thickBot="1">
      <c r="A527" s="41"/>
      <c r="B527" s="41" t="s">
        <v>208</v>
      </c>
      <c r="C527" s="41"/>
      <c r="D527" s="41"/>
      <c r="E527" s="41"/>
      <c r="F527" s="41"/>
      <c r="G527" s="41"/>
      <c r="H527" s="41"/>
      <c r="I527" s="41"/>
      <c r="J527" s="47"/>
      <c r="K527" s="41"/>
      <c r="L527" s="47"/>
    </row>
    <row r="528" spans="1:12" ht="13.5" thickBot="1">
      <c r="A528" s="60"/>
      <c r="B528" s="38">
        <v>2</v>
      </c>
      <c r="C528" s="38">
        <v>3</v>
      </c>
      <c r="D528" s="38">
        <v>4</v>
      </c>
      <c r="E528" s="38">
        <v>5</v>
      </c>
      <c r="F528" s="38">
        <v>6</v>
      </c>
      <c r="G528" s="38">
        <v>7</v>
      </c>
      <c r="H528" s="38">
        <v>8</v>
      </c>
      <c r="I528" s="38">
        <v>9</v>
      </c>
      <c r="J528" s="38">
        <v>10</v>
      </c>
      <c r="K528" s="38">
        <v>11</v>
      </c>
      <c r="L528" s="39">
        <v>12</v>
      </c>
    </row>
    <row r="529" spans="1:12" ht="15.75">
      <c r="A529" s="72"/>
      <c r="B529" s="72"/>
      <c r="C529" s="72"/>
      <c r="D529" s="72"/>
      <c r="E529" s="72"/>
      <c r="F529" s="73"/>
      <c r="G529" s="72"/>
      <c r="H529" s="72"/>
      <c r="I529" s="72"/>
      <c r="J529" s="73"/>
      <c r="K529" s="72"/>
      <c r="L529" s="73"/>
    </row>
    <row r="530" spans="1:12" ht="15.75">
      <c r="A530" s="72"/>
      <c r="B530" s="72"/>
      <c r="C530" s="72"/>
      <c r="D530" s="72"/>
      <c r="E530" s="72"/>
      <c r="F530" s="73"/>
      <c r="G530" s="72"/>
      <c r="H530" s="72"/>
      <c r="I530" s="72"/>
      <c r="J530" s="73"/>
      <c r="K530" s="72"/>
      <c r="L530" s="73"/>
    </row>
    <row r="531" spans="1:12" ht="15.75">
      <c r="A531" s="72"/>
      <c r="B531" s="72"/>
      <c r="C531" s="72"/>
      <c r="D531" s="72"/>
      <c r="E531" s="72"/>
      <c r="F531" s="73"/>
      <c r="G531" s="72"/>
      <c r="H531" s="72"/>
      <c r="I531" s="72"/>
      <c r="J531" s="73"/>
      <c r="K531" s="72"/>
      <c r="L531" s="73"/>
    </row>
    <row r="532" spans="1:12" ht="15.75">
      <c r="A532" s="72"/>
      <c r="B532" s="72"/>
      <c r="C532" s="72"/>
      <c r="D532" s="72"/>
      <c r="E532" s="72"/>
      <c r="F532" s="73"/>
      <c r="G532" s="72"/>
      <c r="H532" s="72"/>
      <c r="I532" s="72"/>
      <c r="J532" s="73"/>
      <c r="K532" s="72"/>
      <c r="L532" s="73"/>
    </row>
    <row r="533" spans="1:12" ht="15.75">
      <c r="A533" s="72"/>
      <c r="B533" s="72"/>
      <c r="C533" s="72"/>
      <c r="D533" s="72"/>
      <c r="E533" s="72"/>
      <c r="F533" s="73"/>
      <c r="G533" s="72"/>
      <c r="H533" s="72"/>
      <c r="I533" s="72"/>
      <c r="J533" s="73"/>
      <c r="K533" s="72"/>
      <c r="L533" s="73"/>
    </row>
    <row r="534" spans="1:12" ht="15.75">
      <c r="A534" s="72"/>
      <c r="B534" s="72"/>
      <c r="C534" s="72"/>
      <c r="D534" s="72"/>
      <c r="E534" s="72"/>
      <c r="F534" s="73"/>
      <c r="G534" s="72"/>
      <c r="H534" s="72"/>
      <c r="I534" s="72"/>
      <c r="J534" s="73"/>
      <c r="K534" s="72"/>
      <c r="L534" s="73"/>
    </row>
    <row r="535" spans="1:12" ht="15.75">
      <c r="A535" s="72"/>
      <c r="B535" s="72"/>
      <c r="C535" s="72"/>
      <c r="D535" s="72"/>
      <c r="E535" s="72"/>
      <c r="F535" s="73"/>
      <c r="G535" s="72"/>
      <c r="H535" s="72"/>
      <c r="I535" s="72"/>
      <c r="J535" s="73"/>
      <c r="K535" s="72"/>
      <c r="L535" s="73"/>
    </row>
    <row r="536" spans="1:12" ht="15.75">
      <c r="A536" s="34"/>
      <c r="B536" s="70"/>
      <c r="C536" s="70"/>
      <c r="D536" s="70"/>
      <c r="E536" s="70"/>
      <c r="F536" s="71"/>
      <c r="G536" s="70"/>
      <c r="H536" s="70"/>
      <c r="I536" s="70"/>
      <c r="J536" s="71"/>
      <c r="K536" s="70"/>
      <c r="L536" s="71"/>
    </row>
    <row r="537" spans="1:12" ht="15.75">
      <c r="A537" s="34"/>
      <c r="B537" s="70"/>
      <c r="C537" s="70"/>
      <c r="D537" s="70"/>
      <c r="E537" s="70"/>
      <c r="F537" s="71"/>
      <c r="G537" s="70"/>
      <c r="H537" s="70"/>
      <c r="I537" s="70"/>
      <c r="J537" s="71"/>
      <c r="K537" s="70"/>
      <c r="L537" s="71"/>
    </row>
    <row r="538" spans="1:12" ht="15.75">
      <c r="A538" s="34"/>
      <c r="B538" s="70"/>
      <c r="C538" s="70"/>
      <c r="D538" s="70"/>
      <c r="E538" s="70"/>
      <c r="F538" s="71"/>
      <c r="G538" s="70"/>
      <c r="H538" s="70"/>
      <c r="I538" s="70"/>
      <c r="J538" s="71"/>
      <c r="K538" s="70"/>
      <c r="L538" s="71"/>
    </row>
    <row r="539" spans="1:12" ht="15.75">
      <c r="A539" s="72"/>
      <c r="B539" s="72"/>
      <c r="C539" s="72"/>
      <c r="D539" s="72"/>
      <c r="E539" s="72"/>
      <c r="F539" s="73"/>
      <c r="G539" s="72"/>
      <c r="H539" s="72"/>
      <c r="I539" s="72"/>
      <c r="J539" s="73"/>
      <c r="K539" s="72"/>
      <c r="L539" s="73"/>
    </row>
    <row r="540" spans="1:12" ht="15.75">
      <c r="A540" s="72"/>
      <c r="B540" s="72"/>
      <c r="C540" s="72"/>
      <c r="D540" s="72"/>
      <c r="E540" s="72"/>
      <c r="F540" s="73"/>
      <c r="G540" s="72"/>
      <c r="H540" s="72"/>
      <c r="I540" s="72"/>
      <c r="J540" s="73"/>
      <c r="K540" s="72"/>
      <c r="L540" s="73"/>
    </row>
    <row r="541" spans="1:12" ht="15.75">
      <c r="A541" s="34"/>
      <c r="B541" s="70"/>
      <c r="C541" s="70"/>
      <c r="D541" s="70"/>
      <c r="E541" s="70"/>
      <c r="F541" s="71"/>
      <c r="G541" s="70"/>
      <c r="H541" s="70"/>
      <c r="I541" s="70"/>
      <c r="J541" s="71"/>
      <c r="K541" s="70"/>
      <c r="L541" s="71"/>
    </row>
    <row r="542" spans="1:1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.75">
      <c r="A543" s="2"/>
      <c r="B543" s="2" t="s">
        <v>287</v>
      </c>
      <c r="C543" s="2" t="s">
        <v>176</v>
      </c>
      <c r="D543" s="2"/>
      <c r="E543" s="2"/>
      <c r="F543" s="15" t="s">
        <v>305</v>
      </c>
      <c r="G543" s="15" t="s">
        <v>306</v>
      </c>
      <c r="H543" s="2"/>
      <c r="I543" s="2"/>
      <c r="J543" s="2"/>
      <c r="K543" s="2"/>
      <c r="L543" s="2"/>
    </row>
    <row r="544" spans="1:12" ht="15">
      <c r="A544" s="2"/>
      <c r="B544" s="2"/>
      <c r="C544" s="2"/>
      <c r="D544" s="2"/>
      <c r="E544" s="2"/>
      <c r="F544" s="511" t="s">
        <v>288</v>
      </c>
      <c r="G544" s="511"/>
      <c r="H544" s="511"/>
      <c r="I544" s="2"/>
      <c r="J544" s="2"/>
      <c r="K544" s="2"/>
      <c r="L544" s="2"/>
    </row>
    <row r="545" spans="1:12" ht="15.75">
      <c r="A545" s="2"/>
      <c r="B545" s="2"/>
      <c r="C545" s="2" t="s">
        <v>177</v>
      </c>
      <c r="D545" s="2"/>
      <c r="E545" s="2"/>
      <c r="F545" s="2"/>
      <c r="G545" s="15">
        <f>I455</f>
        <v>0</v>
      </c>
      <c r="H545" s="2"/>
      <c r="I545" s="2"/>
      <c r="J545" s="2"/>
      <c r="K545" s="2"/>
      <c r="L545" s="2"/>
    </row>
    <row r="546" spans="1:12" ht="15">
      <c r="A546" s="2"/>
      <c r="B546" s="2"/>
      <c r="C546" s="2"/>
      <c r="D546" s="2"/>
      <c r="E546" s="2"/>
      <c r="F546" s="2"/>
      <c r="G546" s="2"/>
      <c r="H546" s="25"/>
      <c r="I546" s="2"/>
      <c r="J546" s="2"/>
      <c r="K546" s="2"/>
      <c r="L546" s="2"/>
    </row>
    <row r="547" spans="1:12" ht="16.5">
      <c r="A547" s="2"/>
      <c r="B547" s="2"/>
      <c r="C547" s="513" t="s">
        <v>178</v>
      </c>
      <c r="D547" s="513"/>
      <c r="E547" s="513"/>
      <c r="F547" s="52" t="s">
        <v>307</v>
      </c>
      <c r="G547" s="515" t="s">
        <v>308</v>
      </c>
      <c r="H547" s="515"/>
      <c r="I547" s="515"/>
      <c r="J547" s="515"/>
      <c r="K547" s="515"/>
      <c r="L547" s="515"/>
    </row>
    <row r="548" spans="1:12" ht="15">
      <c r="A548" s="2"/>
      <c r="B548" s="2"/>
      <c r="C548" s="2"/>
      <c r="D548" s="2"/>
      <c r="E548" s="2"/>
      <c r="F548" s="2"/>
      <c r="G548" s="16"/>
      <c r="H548" s="511" t="s">
        <v>288</v>
      </c>
      <c r="I548" s="511"/>
      <c r="J548" s="511"/>
      <c r="K548" s="2"/>
      <c r="L548" s="2"/>
    </row>
    <row r="549" spans="2:12" ht="15.75">
      <c r="B549" s="17" t="s">
        <v>179</v>
      </c>
      <c r="C549" s="21" t="s">
        <v>289</v>
      </c>
      <c r="D549" s="18" t="s">
        <v>168</v>
      </c>
      <c r="E549" s="3"/>
      <c r="F549" s="2"/>
      <c r="G549" s="63" t="s">
        <v>309</v>
      </c>
      <c r="H549" s="22"/>
      <c r="I549" s="2"/>
      <c r="J549" s="2"/>
      <c r="K549" s="2"/>
      <c r="L549" s="2"/>
    </row>
    <row r="550" spans="2:12" ht="15.75">
      <c r="B550" s="17"/>
      <c r="C550" s="21"/>
      <c r="D550" s="3"/>
      <c r="E550" s="3"/>
      <c r="F550" s="2"/>
      <c r="G550" s="22"/>
      <c r="H550" s="22"/>
      <c r="I550" s="2"/>
      <c r="J550" s="2"/>
      <c r="K550" s="2"/>
      <c r="L550" s="2"/>
    </row>
    <row r="551" spans="2:12" ht="15.75">
      <c r="B551" s="17" t="s">
        <v>290</v>
      </c>
      <c r="C551" s="21" t="s">
        <v>291</v>
      </c>
      <c r="D551" s="18" t="s">
        <v>168</v>
      </c>
      <c r="E551" s="3"/>
      <c r="F551" s="2"/>
      <c r="G551" s="63" t="s">
        <v>309</v>
      </c>
      <c r="H551" s="22"/>
      <c r="I551" s="2"/>
      <c r="J551" s="2"/>
      <c r="K551" s="2"/>
      <c r="L551" s="2"/>
    </row>
    <row r="552" spans="2:12" ht="15.75">
      <c r="B552" s="17"/>
      <c r="C552" s="21"/>
      <c r="D552" s="3"/>
      <c r="E552" s="3"/>
      <c r="F552" s="2"/>
      <c r="G552" s="22"/>
      <c r="H552" s="22"/>
      <c r="I552" s="2"/>
      <c r="J552" s="2"/>
      <c r="K552" s="2"/>
      <c r="L552" s="2"/>
    </row>
    <row r="553" spans="2:12" ht="15">
      <c r="B553" s="2"/>
      <c r="C553" s="21" t="s">
        <v>167</v>
      </c>
      <c r="D553" s="18" t="s">
        <v>168</v>
      </c>
      <c r="E553" s="3"/>
      <c r="F553" s="2"/>
      <c r="G553" s="63" t="s">
        <v>310</v>
      </c>
      <c r="H553" s="22"/>
      <c r="I553" s="2"/>
      <c r="J553" s="2"/>
      <c r="K553" s="2"/>
      <c r="L553" s="2"/>
    </row>
    <row r="554" spans="2:12" ht="15">
      <c r="B554" s="2"/>
      <c r="C554" s="2"/>
      <c r="D554" s="3"/>
      <c r="E554" s="3"/>
      <c r="F554" s="2"/>
      <c r="G554" s="2"/>
      <c r="H554" s="2"/>
      <c r="I554" s="2"/>
      <c r="J554" s="2"/>
      <c r="K554" s="2"/>
      <c r="L554" s="2"/>
    </row>
    <row r="555" spans="2:12" ht="18">
      <c r="B555" s="2" t="s">
        <v>170</v>
      </c>
      <c r="C555" s="2"/>
      <c r="D555" s="2"/>
      <c r="E555" s="2"/>
      <c r="F555" s="5">
        <v>1</v>
      </c>
      <c r="G555" s="24" t="s">
        <v>211</v>
      </c>
      <c r="H555" s="44" t="str">
        <f>F543</f>
        <v>______ </v>
      </c>
      <c r="I555" s="2" t="s">
        <v>202</v>
      </c>
      <c r="J555" s="2"/>
      <c r="K555" s="2"/>
      <c r="L555" s="2"/>
    </row>
    <row r="556" spans="1:1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 s="2"/>
      <c r="B558" s="2" t="s">
        <v>172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 s="2"/>
      <c r="B560" s="2" t="s">
        <v>173</v>
      </c>
      <c r="C560" s="2">
        <v>2011</v>
      </c>
      <c r="D560" s="2" t="s">
        <v>174</v>
      </c>
      <c r="E560" s="2"/>
      <c r="F560" s="2"/>
      <c r="G560" s="2"/>
      <c r="H560" s="2"/>
      <c r="I560" s="2"/>
      <c r="J560" s="2"/>
      <c r="K560" s="2"/>
      <c r="L560" s="2"/>
    </row>
    <row r="561" spans="1:1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.75">
      <c r="A562" s="17"/>
      <c r="B562" s="17"/>
      <c r="C562" s="17"/>
      <c r="D562" s="2" t="s">
        <v>168</v>
      </c>
      <c r="E562" s="2"/>
      <c r="F562" s="2"/>
      <c r="G562" s="2"/>
      <c r="H562" s="2"/>
      <c r="I562" s="2"/>
      <c r="J562" s="2"/>
      <c r="K562" s="2"/>
      <c r="L562" s="2"/>
    </row>
    <row r="563" spans="1:12" ht="15">
      <c r="A563" s="2"/>
      <c r="B563" s="2" t="s">
        <v>232</v>
      </c>
      <c r="C563" s="19">
        <v>2011</v>
      </c>
      <c r="D563" s="2"/>
      <c r="E563" s="16" t="s">
        <v>169</v>
      </c>
      <c r="F563" s="2"/>
      <c r="G563" s="2"/>
      <c r="H563" s="2"/>
      <c r="I563" s="2"/>
      <c r="J563" s="2"/>
      <c r="K563" s="2"/>
      <c r="L563" s="2"/>
    </row>
    <row r="564" spans="1:12" ht="15">
      <c r="A564" s="2"/>
      <c r="B564" s="2"/>
      <c r="C564" s="19"/>
      <c r="D564" s="2"/>
      <c r="E564" s="2"/>
      <c r="F564" s="2"/>
      <c r="G564" s="2"/>
      <c r="H564" s="2"/>
      <c r="I564" s="2"/>
      <c r="J564" s="2"/>
      <c r="K564" s="2"/>
      <c r="L564" s="2"/>
    </row>
  </sheetData>
  <sheetProtection/>
  <mergeCells count="19">
    <mergeCell ref="H548:J548"/>
    <mergeCell ref="H27:H28"/>
    <mergeCell ref="F544:H544"/>
    <mergeCell ref="C547:E547"/>
    <mergeCell ref="G547:L547"/>
    <mergeCell ref="C27:C28"/>
    <mergeCell ref="D27:D28"/>
    <mergeCell ref="E27:E28"/>
    <mergeCell ref="G27:G28"/>
    <mergeCell ref="C6:H6"/>
    <mergeCell ref="B7:K7"/>
    <mergeCell ref="H22:J22"/>
    <mergeCell ref="B26:C26"/>
    <mergeCell ref="D26:E26"/>
    <mergeCell ref="F26:F28"/>
    <mergeCell ref="G26:H26"/>
    <mergeCell ref="I26:J27"/>
    <mergeCell ref="K26:L27"/>
    <mergeCell ref="B27:B28"/>
  </mergeCells>
  <printOptions/>
  <pageMargins left="0.75" right="0.75" top="1" bottom="1" header="0.5" footer="0.5"/>
  <pageSetup horizontalDpi="600" verticalDpi="600" orientation="landscape" paperSize="9" scale="81" r:id="rId1"/>
  <rowBreaks count="10" manualBreakCount="10">
    <brk id="33" max="12" man="1"/>
    <brk id="63" max="12" man="1"/>
    <brk id="92" max="12" man="1"/>
    <brk id="122" max="12" man="1"/>
    <brk id="153" max="12" man="1"/>
    <brk id="181" max="12" man="1"/>
    <brk id="212" max="12" man="1"/>
    <brk id="243" max="12" man="1"/>
    <brk id="274" max="12" man="1"/>
    <brk id="45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7"/>
  <sheetViews>
    <sheetView view="pageBreakPreview" zoomScaleSheetLayoutView="100" zoomScalePageLayoutView="0" workbookViewId="0" topLeftCell="A7">
      <selection activeCell="E508" sqref="E508"/>
    </sheetView>
  </sheetViews>
  <sheetFormatPr defaultColWidth="9.140625" defaultRowHeight="12.75"/>
  <cols>
    <col min="1" max="1" width="5.00390625" style="0" customWidth="1"/>
    <col min="2" max="2" width="29.8515625" style="0" customWidth="1"/>
    <col min="10" max="10" width="10.140625" style="0" customWidth="1"/>
    <col min="12" max="12" width="11.421875" style="0" bestFit="1" customWidth="1"/>
  </cols>
  <sheetData>
    <row r="1" spans="1:13" ht="12.75">
      <c r="A1" s="204"/>
      <c r="B1" s="205" t="s">
        <v>225</v>
      </c>
      <c r="C1" s="205" t="s">
        <v>408</v>
      </c>
      <c r="D1" s="206"/>
      <c r="E1" s="206"/>
      <c r="F1" s="206"/>
      <c r="G1" s="206"/>
      <c r="H1" s="206"/>
      <c r="I1" s="206"/>
      <c r="J1" s="206" t="s">
        <v>227</v>
      </c>
      <c r="K1" s="206"/>
      <c r="L1" s="206"/>
      <c r="M1" s="212"/>
    </row>
    <row r="2" spans="1:13" ht="13.5" thickBot="1">
      <c r="A2" s="206"/>
      <c r="B2" s="213" t="s">
        <v>226</v>
      </c>
      <c r="C2" s="214"/>
      <c r="D2" s="215"/>
      <c r="E2" s="215"/>
      <c r="F2" s="215"/>
      <c r="G2" s="215"/>
      <c r="H2" s="215"/>
      <c r="I2" s="216" t="s">
        <v>228</v>
      </c>
      <c r="J2" s="216"/>
      <c r="K2" s="216"/>
      <c r="L2" s="216"/>
      <c r="M2" s="217"/>
    </row>
    <row r="3" spans="1:13" ht="13.5" thickBot="1">
      <c r="A3" s="216"/>
      <c r="B3" s="216" t="s">
        <v>196</v>
      </c>
      <c r="C3" s="218">
        <v>2147486</v>
      </c>
      <c r="D3" s="217"/>
      <c r="E3" s="216"/>
      <c r="F3" s="216"/>
      <c r="G3" s="216"/>
      <c r="H3" s="216"/>
      <c r="I3" s="216" t="s">
        <v>229</v>
      </c>
      <c r="J3" s="216"/>
      <c r="K3" s="216"/>
      <c r="L3" s="216"/>
      <c r="M3" s="217"/>
    </row>
    <row r="4" spans="1:13" ht="12.75">
      <c r="A4" s="216"/>
      <c r="B4" s="219"/>
      <c r="C4" s="220"/>
      <c r="D4" s="221"/>
      <c r="E4" s="95"/>
      <c r="F4" s="95"/>
      <c r="G4" s="95"/>
      <c r="H4" s="95"/>
      <c r="I4" s="95" t="s">
        <v>230</v>
      </c>
      <c r="J4" s="95"/>
      <c r="K4" s="95"/>
      <c r="L4" s="95"/>
      <c r="M4" s="96"/>
    </row>
    <row r="5" spans="1:13" ht="12.75">
      <c r="A5" s="95"/>
      <c r="B5" s="213" t="s">
        <v>231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22"/>
    </row>
    <row r="6" spans="1:13" ht="12.75">
      <c r="A6" s="214"/>
      <c r="B6" s="213"/>
      <c r="C6" s="534" t="s">
        <v>180</v>
      </c>
      <c r="D6" s="534"/>
      <c r="E6" s="534"/>
      <c r="F6" s="534"/>
      <c r="G6" s="534"/>
      <c r="H6" s="534"/>
      <c r="I6" s="216"/>
      <c r="J6" s="216"/>
      <c r="K6" s="216"/>
      <c r="L6" s="216"/>
      <c r="M6" s="217"/>
    </row>
    <row r="7" spans="1:13" ht="12.75">
      <c r="A7" s="216"/>
      <c r="B7" s="535" t="s">
        <v>181</v>
      </c>
      <c r="C7" s="535"/>
      <c r="D7" s="535"/>
      <c r="E7" s="535"/>
      <c r="F7" s="535"/>
      <c r="G7" s="535"/>
      <c r="H7" s="535"/>
      <c r="I7" s="535"/>
      <c r="J7" s="535"/>
      <c r="K7" s="535"/>
      <c r="L7" s="223"/>
      <c r="M7" s="224"/>
    </row>
    <row r="8" spans="1:13" ht="12.75">
      <c r="A8" s="223"/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22"/>
    </row>
    <row r="9" spans="1:13" ht="12.75">
      <c r="A9" s="214"/>
      <c r="B9" s="214" t="s">
        <v>182</v>
      </c>
      <c r="C9" s="205" t="s">
        <v>197</v>
      </c>
      <c r="D9" s="205" t="s">
        <v>918</v>
      </c>
      <c r="E9" s="206"/>
      <c r="F9" s="206"/>
      <c r="G9" s="206"/>
      <c r="H9" s="206"/>
      <c r="I9" s="206"/>
      <c r="J9" s="206"/>
      <c r="K9" s="206"/>
      <c r="L9" s="206"/>
      <c r="M9" s="212"/>
    </row>
    <row r="10" spans="1:13" ht="12.75">
      <c r="A10" s="206"/>
      <c r="B10" s="206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12"/>
    </row>
    <row r="11" spans="1:13" ht="12.75">
      <c r="A11" s="206"/>
      <c r="B11" s="206"/>
      <c r="C11" s="206"/>
      <c r="D11" s="225" t="s">
        <v>233</v>
      </c>
      <c r="E11" s="216"/>
      <c r="F11" s="216"/>
      <c r="G11" s="225"/>
      <c r="H11" s="216"/>
      <c r="I11" s="216"/>
      <c r="J11" s="216"/>
      <c r="K11" s="216"/>
      <c r="L11" s="216"/>
      <c r="M11" s="217"/>
    </row>
    <row r="12" spans="1:13" ht="12.75">
      <c r="A12" s="216" t="s">
        <v>412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7"/>
    </row>
    <row r="13" spans="1:13" ht="12.75">
      <c r="A13" s="216" t="s">
        <v>411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7"/>
    </row>
    <row r="14" spans="1:13" ht="12.7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</row>
    <row r="15" spans="1:13" ht="12.75">
      <c r="A15" s="216"/>
      <c r="B15" s="216" t="s">
        <v>390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7"/>
    </row>
    <row r="16" spans="1:13" ht="12.75">
      <c r="A16" s="216"/>
      <c r="B16" s="205" t="s">
        <v>829</v>
      </c>
      <c r="C16" s="206"/>
      <c r="D16" s="206" t="s">
        <v>234</v>
      </c>
      <c r="E16" s="206"/>
      <c r="F16" s="206"/>
      <c r="G16" s="206"/>
      <c r="H16" s="226"/>
      <c r="I16" s="226"/>
      <c r="J16" s="226"/>
      <c r="K16" s="206"/>
      <c r="L16" s="206"/>
      <c r="M16" s="212"/>
    </row>
    <row r="17" spans="1:13" ht="12.75">
      <c r="A17" s="206"/>
      <c r="B17" s="213" t="s">
        <v>392</v>
      </c>
      <c r="C17" s="214"/>
      <c r="D17" s="1" t="s">
        <v>393</v>
      </c>
      <c r="E17" s="95"/>
      <c r="F17" s="95"/>
      <c r="G17" s="1"/>
      <c r="H17" s="1" t="s">
        <v>236</v>
      </c>
      <c r="I17" s="95"/>
      <c r="J17" s="95"/>
      <c r="K17" s="95"/>
      <c r="L17" s="95"/>
      <c r="M17" s="96"/>
    </row>
    <row r="18" spans="1:13" ht="12.7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</row>
    <row r="19" spans="1:13" ht="12.75">
      <c r="A19" s="95"/>
      <c r="B19" s="213" t="s">
        <v>395</v>
      </c>
      <c r="C19" s="205"/>
      <c r="D19" s="213"/>
      <c r="E19" s="213"/>
      <c r="F19" s="227" t="s">
        <v>199</v>
      </c>
      <c r="G19" s="1"/>
      <c r="H19" s="213"/>
      <c r="I19" s="213"/>
      <c r="J19" s="213"/>
      <c r="K19" s="213"/>
      <c r="L19" s="213"/>
      <c r="M19" s="222"/>
    </row>
    <row r="20" spans="1:13" ht="12.75">
      <c r="A20" s="214"/>
      <c r="B20" s="227" t="s">
        <v>200</v>
      </c>
      <c r="C20" s="228"/>
      <c r="D20" s="227"/>
      <c r="E20" s="227"/>
      <c r="F20" s="213"/>
      <c r="G20" s="213"/>
      <c r="H20" s="536"/>
      <c r="I20" s="536"/>
      <c r="J20" s="536"/>
      <c r="K20" s="205"/>
      <c r="L20" s="213"/>
      <c r="M20" s="222"/>
    </row>
    <row r="21" spans="1:13" ht="12.75">
      <c r="A21" s="214"/>
      <c r="B21" s="213" t="s">
        <v>239</v>
      </c>
      <c r="C21" s="205"/>
      <c r="D21" s="205"/>
      <c r="E21" s="213"/>
      <c r="F21" s="205"/>
      <c r="G21" s="213"/>
      <c r="H21" s="213"/>
      <c r="I21" s="213"/>
      <c r="J21" s="213"/>
      <c r="K21" s="213"/>
      <c r="L21" s="213"/>
      <c r="M21" s="222"/>
    </row>
    <row r="22" spans="1:13" ht="12.75">
      <c r="A22" s="214"/>
      <c r="B22" s="229" t="s">
        <v>280</v>
      </c>
      <c r="C22" s="205"/>
      <c r="D22" s="205"/>
      <c r="E22" s="213"/>
      <c r="F22" s="205"/>
      <c r="G22" s="213"/>
      <c r="H22" s="213"/>
      <c r="I22" s="213"/>
      <c r="J22" s="213"/>
      <c r="K22" s="213"/>
      <c r="L22" s="213"/>
      <c r="M22" s="222"/>
    </row>
    <row r="23" spans="1:13" ht="13.5" thickBot="1">
      <c r="A23" s="214"/>
      <c r="B23" s="213" t="s">
        <v>281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22"/>
    </row>
    <row r="24" spans="1:13" ht="12.75">
      <c r="A24" s="504" t="s">
        <v>842</v>
      </c>
      <c r="B24" s="531" t="s">
        <v>185</v>
      </c>
      <c r="C24" s="531"/>
      <c r="D24" s="531" t="s">
        <v>188</v>
      </c>
      <c r="E24" s="531"/>
      <c r="F24" s="531" t="s">
        <v>191</v>
      </c>
      <c r="G24" s="531" t="s">
        <v>284</v>
      </c>
      <c r="H24" s="531"/>
      <c r="I24" s="531" t="s">
        <v>193</v>
      </c>
      <c r="J24" s="531"/>
      <c r="K24" s="531" t="s">
        <v>195</v>
      </c>
      <c r="L24" s="537"/>
      <c r="M24" s="222"/>
    </row>
    <row r="25" spans="1:13" ht="12.75">
      <c r="A25" s="529"/>
      <c r="B25" s="532" t="s">
        <v>186</v>
      </c>
      <c r="C25" s="532" t="s">
        <v>187</v>
      </c>
      <c r="D25" s="532" t="s">
        <v>189</v>
      </c>
      <c r="E25" s="532" t="s">
        <v>190</v>
      </c>
      <c r="F25" s="532"/>
      <c r="G25" s="532" t="s">
        <v>192</v>
      </c>
      <c r="H25" s="532" t="s">
        <v>283</v>
      </c>
      <c r="I25" s="532"/>
      <c r="J25" s="532"/>
      <c r="K25" s="532"/>
      <c r="L25" s="538"/>
      <c r="M25" s="222"/>
    </row>
    <row r="26" spans="1:13" ht="13.5" thickBot="1">
      <c r="A26" s="530"/>
      <c r="B26" s="533"/>
      <c r="C26" s="533"/>
      <c r="D26" s="533"/>
      <c r="E26" s="533"/>
      <c r="F26" s="533"/>
      <c r="G26" s="533"/>
      <c r="H26" s="533"/>
      <c r="I26" s="324" t="s">
        <v>285</v>
      </c>
      <c r="J26" s="324" t="s">
        <v>194</v>
      </c>
      <c r="K26" s="324" t="s">
        <v>285</v>
      </c>
      <c r="L26" s="325" t="s">
        <v>194</v>
      </c>
      <c r="M26" s="222"/>
    </row>
    <row r="27" spans="1:13" ht="13.5" thickBot="1">
      <c r="A27" s="326"/>
      <c r="B27" s="327">
        <v>2</v>
      </c>
      <c r="C27" s="327">
        <v>3</v>
      </c>
      <c r="D27" s="327">
        <v>4</v>
      </c>
      <c r="E27" s="327">
        <v>5</v>
      </c>
      <c r="F27" s="327">
        <v>6</v>
      </c>
      <c r="G27" s="327">
        <v>7</v>
      </c>
      <c r="H27" s="327">
        <v>8</v>
      </c>
      <c r="I27" s="327">
        <v>9</v>
      </c>
      <c r="J27" s="327">
        <v>10</v>
      </c>
      <c r="K27" s="327">
        <v>11</v>
      </c>
      <c r="L27" s="328">
        <v>12</v>
      </c>
      <c r="M27" s="222"/>
    </row>
    <row r="28" spans="1:13" ht="12.75">
      <c r="A28" s="230"/>
      <c r="B28" s="322" t="s">
        <v>223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212"/>
    </row>
    <row r="29" spans="1:13" ht="12.75">
      <c r="A29" s="231">
        <v>1</v>
      </c>
      <c r="B29" s="231" t="s">
        <v>413</v>
      </c>
      <c r="C29" s="231"/>
      <c r="D29" s="231"/>
      <c r="E29" s="231" t="s">
        <v>823</v>
      </c>
      <c r="F29" s="231">
        <f>J29/I29</f>
        <v>21</v>
      </c>
      <c r="G29" s="231"/>
      <c r="H29" s="231"/>
      <c r="I29" s="231">
        <v>1</v>
      </c>
      <c r="J29" s="283">
        <v>21</v>
      </c>
      <c r="K29" s="231">
        <v>1</v>
      </c>
      <c r="L29" s="283">
        <v>21</v>
      </c>
      <c r="M29" s="212"/>
    </row>
    <row r="30" spans="1:13" ht="12.75">
      <c r="A30" s="232">
        <v>2</v>
      </c>
      <c r="B30" s="232" t="s">
        <v>414</v>
      </c>
      <c r="C30" s="232"/>
      <c r="D30" s="232"/>
      <c r="E30" s="240" t="s">
        <v>823</v>
      </c>
      <c r="F30" s="240">
        <f>J30/I30</f>
        <v>8</v>
      </c>
      <c r="G30" s="232"/>
      <c r="H30" s="232"/>
      <c r="I30" s="232">
        <v>6</v>
      </c>
      <c r="J30" s="234">
        <v>48</v>
      </c>
      <c r="K30" s="232">
        <v>6</v>
      </c>
      <c r="L30" s="234">
        <v>48</v>
      </c>
      <c r="M30" s="222"/>
    </row>
    <row r="31" spans="1:13" ht="12.75" customHeight="1">
      <c r="A31" s="232">
        <v>3</v>
      </c>
      <c r="B31" s="232" t="s">
        <v>415</v>
      </c>
      <c r="C31" s="232"/>
      <c r="D31" s="232"/>
      <c r="E31" s="240" t="s">
        <v>823</v>
      </c>
      <c r="F31" s="240">
        <f>J31/I31</f>
        <v>2</v>
      </c>
      <c r="G31" s="232"/>
      <c r="H31" s="232"/>
      <c r="I31" s="232">
        <v>6</v>
      </c>
      <c r="J31" s="234">
        <v>12</v>
      </c>
      <c r="K31" s="232">
        <v>6</v>
      </c>
      <c r="L31" s="234">
        <v>12</v>
      </c>
      <c r="M31" s="222"/>
    </row>
    <row r="32" spans="1:13" ht="12.75">
      <c r="A32" s="232">
        <v>4</v>
      </c>
      <c r="B32" s="232" t="s">
        <v>416</v>
      </c>
      <c r="C32" s="232"/>
      <c r="D32" s="232"/>
      <c r="E32" s="240" t="s">
        <v>823</v>
      </c>
      <c r="F32" s="240">
        <f aca="true" t="shared" si="0" ref="F32:F61">J32/I32</f>
        <v>4</v>
      </c>
      <c r="G32" s="232"/>
      <c r="H32" s="232"/>
      <c r="I32" s="232">
        <v>1</v>
      </c>
      <c r="J32" s="234">
        <v>4</v>
      </c>
      <c r="K32" s="232">
        <v>1</v>
      </c>
      <c r="L32" s="234">
        <v>4</v>
      </c>
      <c r="M32" s="222"/>
    </row>
    <row r="33" spans="1:13" ht="12.75">
      <c r="A33" s="232">
        <v>5</v>
      </c>
      <c r="B33" s="232" t="s">
        <v>295</v>
      </c>
      <c r="C33" s="232"/>
      <c r="D33" s="232"/>
      <c r="E33" s="240" t="s">
        <v>823</v>
      </c>
      <c r="F33" s="240">
        <f t="shared" si="0"/>
        <v>6</v>
      </c>
      <c r="G33" s="232"/>
      <c r="H33" s="232"/>
      <c r="I33" s="232">
        <v>5</v>
      </c>
      <c r="J33" s="234">
        <v>30</v>
      </c>
      <c r="K33" s="232">
        <v>5</v>
      </c>
      <c r="L33" s="234">
        <v>30</v>
      </c>
      <c r="M33" s="222"/>
    </row>
    <row r="34" spans="1:13" ht="12.75">
      <c r="A34" s="232">
        <v>6</v>
      </c>
      <c r="B34" s="232" t="s">
        <v>417</v>
      </c>
      <c r="C34" s="232"/>
      <c r="D34" s="232"/>
      <c r="E34" s="240" t="s">
        <v>823</v>
      </c>
      <c r="F34" s="240">
        <f t="shared" si="0"/>
        <v>2</v>
      </c>
      <c r="G34" s="232"/>
      <c r="H34" s="232"/>
      <c r="I34" s="232">
        <v>1</v>
      </c>
      <c r="J34" s="234">
        <v>2</v>
      </c>
      <c r="K34" s="232">
        <v>1</v>
      </c>
      <c r="L34" s="234">
        <v>2</v>
      </c>
      <c r="M34" s="222"/>
    </row>
    <row r="35" spans="1:13" ht="13.5" thickBot="1">
      <c r="A35" s="236">
        <v>7</v>
      </c>
      <c r="B35" s="236" t="s">
        <v>418</v>
      </c>
      <c r="C35" s="236"/>
      <c r="D35" s="236"/>
      <c r="E35" s="287" t="s">
        <v>823</v>
      </c>
      <c r="F35" s="287">
        <f t="shared" si="0"/>
        <v>4</v>
      </c>
      <c r="G35" s="236"/>
      <c r="H35" s="236"/>
      <c r="I35" s="236">
        <v>10</v>
      </c>
      <c r="J35" s="237">
        <v>40</v>
      </c>
      <c r="K35" s="236">
        <v>10</v>
      </c>
      <c r="L35" s="237">
        <v>40</v>
      </c>
      <c r="M35" s="222"/>
    </row>
    <row r="36" spans="1:13" ht="13.5" thickBot="1">
      <c r="A36" s="288"/>
      <c r="B36" s="289" t="s">
        <v>208</v>
      </c>
      <c r="C36" s="290"/>
      <c r="D36" s="290"/>
      <c r="E36" s="290"/>
      <c r="F36" s="291"/>
      <c r="G36" s="290"/>
      <c r="H36" s="290"/>
      <c r="I36" s="290">
        <f>SUM(I29:I35)</f>
        <v>30</v>
      </c>
      <c r="J36" s="291">
        <f>SUM(J29:J35)</f>
        <v>157</v>
      </c>
      <c r="K36" s="290">
        <f>SUM(K29:K35)</f>
        <v>30</v>
      </c>
      <c r="L36" s="292">
        <f>SUM(L29:L35)</f>
        <v>157</v>
      </c>
      <c r="M36" s="96"/>
    </row>
    <row r="37" spans="1:13" ht="13.5" thickBot="1">
      <c r="A37" s="329"/>
      <c r="B37" s="235">
        <v>2</v>
      </c>
      <c r="C37" s="235">
        <v>3</v>
      </c>
      <c r="D37" s="235">
        <v>4</v>
      </c>
      <c r="E37" s="235">
        <v>5</v>
      </c>
      <c r="F37" s="235">
        <v>6</v>
      </c>
      <c r="G37" s="235">
        <v>7</v>
      </c>
      <c r="H37" s="235">
        <v>8</v>
      </c>
      <c r="I37" s="235">
        <v>9</v>
      </c>
      <c r="J37" s="235">
        <v>10</v>
      </c>
      <c r="K37" s="235">
        <v>11</v>
      </c>
      <c r="L37" s="330">
        <v>12</v>
      </c>
      <c r="M37" s="96"/>
    </row>
    <row r="38" spans="1:13" ht="12.75">
      <c r="A38" s="242">
        <v>8</v>
      </c>
      <c r="B38" s="242" t="s">
        <v>419</v>
      </c>
      <c r="C38" s="242"/>
      <c r="D38" s="242"/>
      <c r="E38" s="233" t="s">
        <v>823</v>
      </c>
      <c r="F38" s="233">
        <f>J38/I38</f>
        <v>18</v>
      </c>
      <c r="G38" s="242"/>
      <c r="H38" s="242"/>
      <c r="I38" s="242">
        <v>1</v>
      </c>
      <c r="J38" s="243">
        <v>18</v>
      </c>
      <c r="K38" s="242">
        <v>1</v>
      </c>
      <c r="L38" s="243">
        <v>18</v>
      </c>
      <c r="M38" s="222"/>
    </row>
    <row r="39" spans="1:13" ht="12.75">
      <c r="A39" s="232">
        <v>9</v>
      </c>
      <c r="B39" s="232" t="s">
        <v>420</v>
      </c>
      <c r="C39" s="232"/>
      <c r="D39" s="232"/>
      <c r="E39" s="240" t="s">
        <v>823</v>
      </c>
      <c r="F39" s="240">
        <f t="shared" si="0"/>
        <v>4</v>
      </c>
      <c r="G39" s="232"/>
      <c r="H39" s="232"/>
      <c r="I39" s="232">
        <v>1</v>
      </c>
      <c r="J39" s="234">
        <v>4</v>
      </c>
      <c r="K39" s="232">
        <v>1</v>
      </c>
      <c r="L39" s="234">
        <v>4</v>
      </c>
      <c r="M39" s="222"/>
    </row>
    <row r="40" spans="1:13" ht="12.75">
      <c r="A40" s="232">
        <v>10</v>
      </c>
      <c r="B40" s="232" t="s">
        <v>421</v>
      </c>
      <c r="C40" s="232"/>
      <c r="D40" s="232"/>
      <c r="E40" s="240" t="s">
        <v>823</v>
      </c>
      <c r="F40" s="240">
        <f t="shared" si="0"/>
        <v>4</v>
      </c>
      <c r="G40" s="232"/>
      <c r="H40" s="232"/>
      <c r="I40" s="232">
        <v>14</v>
      </c>
      <c r="J40" s="234">
        <v>56</v>
      </c>
      <c r="K40" s="232">
        <v>14</v>
      </c>
      <c r="L40" s="234">
        <v>56</v>
      </c>
      <c r="M40" s="222"/>
    </row>
    <row r="41" spans="1:13" ht="12.75">
      <c r="A41" s="232">
        <v>11</v>
      </c>
      <c r="B41" s="232" t="s">
        <v>422</v>
      </c>
      <c r="C41" s="232"/>
      <c r="D41" s="232"/>
      <c r="E41" s="240" t="s">
        <v>823</v>
      </c>
      <c r="F41" s="240">
        <f t="shared" si="0"/>
        <v>1</v>
      </c>
      <c r="G41" s="232"/>
      <c r="H41" s="232"/>
      <c r="I41" s="232">
        <v>5</v>
      </c>
      <c r="J41" s="234">
        <v>5</v>
      </c>
      <c r="K41" s="232">
        <v>5</v>
      </c>
      <c r="L41" s="234">
        <v>5</v>
      </c>
      <c r="M41" s="222"/>
    </row>
    <row r="42" spans="1:13" ht="12.75">
      <c r="A42" s="232">
        <v>12</v>
      </c>
      <c r="B42" s="232" t="s">
        <v>423</v>
      </c>
      <c r="C42" s="232"/>
      <c r="D42" s="232"/>
      <c r="E42" s="240" t="s">
        <v>823</v>
      </c>
      <c r="F42" s="240">
        <f t="shared" si="0"/>
        <v>3</v>
      </c>
      <c r="G42" s="232"/>
      <c r="H42" s="232"/>
      <c r="I42" s="232">
        <v>2</v>
      </c>
      <c r="J42" s="234">
        <v>6</v>
      </c>
      <c r="K42" s="232">
        <v>2</v>
      </c>
      <c r="L42" s="234">
        <v>6</v>
      </c>
      <c r="M42" s="222"/>
    </row>
    <row r="43" spans="1:13" ht="12.75">
      <c r="A43" s="232">
        <v>13</v>
      </c>
      <c r="B43" s="232" t="s">
        <v>216</v>
      </c>
      <c r="C43" s="232"/>
      <c r="D43" s="232"/>
      <c r="E43" s="240" t="s">
        <v>823</v>
      </c>
      <c r="F43" s="240">
        <f t="shared" si="0"/>
        <v>2</v>
      </c>
      <c r="G43" s="232"/>
      <c r="H43" s="232"/>
      <c r="I43" s="232">
        <v>6</v>
      </c>
      <c r="J43" s="234">
        <v>12</v>
      </c>
      <c r="K43" s="232">
        <v>6</v>
      </c>
      <c r="L43" s="234">
        <v>12</v>
      </c>
      <c r="M43" s="222"/>
    </row>
    <row r="44" spans="1:13" ht="12.75">
      <c r="A44" s="232">
        <v>14</v>
      </c>
      <c r="B44" s="232" t="s">
        <v>424</v>
      </c>
      <c r="C44" s="232"/>
      <c r="D44" s="232"/>
      <c r="E44" s="240" t="s">
        <v>823</v>
      </c>
      <c r="F44" s="240">
        <f t="shared" si="0"/>
        <v>49</v>
      </c>
      <c r="G44" s="232"/>
      <c r="H44" s="232"/>
      <c r="I44" s="232">
        <v>1</v>
      </c>
      <c r="J44" s="234">
        <v>49</v>
      </c>
      <c r="K44" s="232">
        <v>1</v>
      </c>
      <c r="L44" s="234">
        <v>49</v>
      </c>
      <c r="M44" s="222"/>
    </row>
    <row r="45" spans="1:13" ht="12.75">
      <c r="A45" s="232">
        <v>15</v>
      </c>
      <c r="B45" s="232" t="s">
        <v>425</v>
      </c>
      <c r="C45" s="232"/>
      <c r="D45" s="232"/>
      <c r="E45" s="240" t="s">
        <v>823</v>
      </c>
      <c r="F45" s="240">
        <f t="shared" si="0"/>
        <v>10</v>
      </c>
      <c r="G45" s="232"/>
      <c r="H45" s="232"/>
      <c r="I45" s="232">
        <v>1</v>
      </c>
      <c r="J45" s="234">
        <v>10</v>
      </c>
      <c r="K45" s="232">
        <v>1</v>
      </c>
      <c r="L45" s="234">
        <v>10</v>
      </c>
      <c r="M45" s="222"/>
    </row>
    <row r="46" spans="1:13" ht="12.75">
      <c r="A46" s="232">
        <v>16</v>
      </c>
      <c r="B46" s="232" t="s">
        <v>426</v>
      </c>
      <c r="C46" s="232"/>
      <c r="D46" s="232"/>
      <c r="E46" s="240" t="s">
        <v>823</v>
      </c>
      <c r="F46" s="240">
        <f t="shared" si="0"/>
        <v>7</v>
      </c>
      <c r="G46" s="232"/>
      <c r="H46" s="232"/>
      <c r="I46" s="232">
        <v>3</v>
      </c>
      <c r="J46" s="234">
        <v>21</v>
      </c>
      <c r="K46" s="232">
        <v>3</v>
      </c>
      <c r="L46" s="234">
        <v>21</v>
      </c>
      <c r="M46" s="222"/>
    </row>
    <row r="47" spans="1:13" ht="12.75">
      <c r="A47" s="232">
        <v>17</v>
      </c>
      <c r="B47" s="232" t="s">
        <v>427</v>
      </c>
      <c r="C47" s="232"/>
      <c r="D47" s="232"/>
      <c r="E47" s="240" t="s">
        <v>823</v>
      </c>
      <c r="F47" s="240">
        <f t="shared" si="0"/>
        <v>2</v>
      </c>
      <c r="G47" s="232"/>
      <c r="H47" s="232"/>
      <c r="I47" s="232">
        <v>1</v>
      </c>
      <c r="J47" s="234">
        <v>2</v>
      </c>
      <c r="K47" s="232">
        <v>1</v>
      </c>
      <c r="L47" s="234">
        <v>2</v>
      </c>
      <c r="M47" s="222"/>
    </row>
    <row r="48" spans="1:13" ht="12.75">
      <c r="A48" s="232">
        <v>18</v>
      </c>
      <c r="B48" s="232" t="s">
        <v>428</v>
      </c>
      <c r="C48" s="232"/>
      <c r="D48" s="232"/>
      <c r="E48" s="240" t="s">
        <v>823</v>
      </c>
      <c r="F48" s="240">
        <f t="shared" si="0"/>
        <v>2</v>
      </c>
      <c r="G48" s="232"/>
      <c r="H48" s="232"/>
      <c r="I48" s="232">
        <v>1</v>
      </c>
      <c r="J48" s="234">
        <v>2</v>
      </c>
      <c r="K48" s="232">
        <v>1</v>
      </c>
      <c r="L48" s="234">
        <v>2</v>
      </c>
      <c r="M48" s="222"/>
    </row>
    <row r="49" spans="1:13" ht="12.75">
      <c r="A49" s="232">
        <v>19</v>
      </c>
      <c r="B49" s="232" t="s">
        <v>429</v>
      </c>
      <c r="C49" s="232"/>
      <c r="D49" s="232"/>
      <c r="E49" s="240" t="s">
        <v>823</v>
      </c>
      <c r="F49" s="240">
        <f t="shared" si="0"/>
        <v>3</v>
      </c>
      <c r="G49" s="232"/>
      <c r="H49" s="232"/>
      <c r="I49" s="232">
        <v>1</v>
      </c>
      <c r="J49" s="234">
        <v>3</v>
      </c>
      <c r="K49" s="232">
        <v>1</v>
      </c>
      <c r="L49" s="234">
        <v>3</v>
      </c>
      <c r="M49" s="222"/>
    </row>
    <row r="50" spans="1:13" ht="12.75">
      <c r="A50" s="232">
        <v>20</v>
      </c>
      <c r="B50" s="232" t="s">
        <v>430</v>
      </c>
      <c r="C50" s="232"/>
      <c r="D50" s="232"/>
      <c r="E50" s="240" t="s">
        <v>823</v>
      </c>
      <c r="F50" s="240">
        <f t="shared" si="0"/>
        <v>3</v>
      </c>
      <c r="G50" s="232"/>
      <c r="H50" s="232"/>
      <c r="I50" s="232">
        <v>1</v>
      </c>
      <c r="J50" s="234">
        <v>3</v>
      </c>
      <c r="K50" s="232">
        <v>1</v>
      </c>
      <c r="L50" s="234">
        <v>3</v>
      </c>
      <c r="M50" s="222"/>
    </row>
    <row r="51" spans="1:13" ht="12.75">
      <c r="A51" s="232">
        <v>21</v>
      </c>
      <c r="B51" s="232" t="s">
        <v>431</v>
      </c>
      <c r="C51" s="232"/>
      <c r="D51" s="232"/>
      <c r="E51" s="240" t="s">
        <v>823</v>
      </c>
      <c r="F51" s="240">
        <f t="shared" si="0"/>
        <v>3</v>
      </c>
      <c r="G51" s="232"/>
      <c r="H51" s="232"/>
      <c r="I51" s="232">
        <v>1</v>
      </c>
      <c r="J51" s="234">
        <v>3</v>
      </c>
      <c r="K51" s="232">
        <v>1</v>
      </c>
      <c r="L51" s="234">
        <v>3</v>
      </c>
      <c r="M51" s="222"/>
    </row>
    <row r="52" spans="1:13" ht="12.75">
      <c r="A52" s="232">
        <v>22</v>
      </c>
      <c r="B52" s="232" t="s">
        <v>432</v>
      </c>
      <c r="C52" s="232"/>
      <c r="D52" s="232"/>
      <c r="E52" s="240" t="s">
        <v>823</v>
      </c>
      <c r="F52" s="240">
        <f t="shared" si="0"/>
        <v>3</v>
      </c>
      <c r="G52" s="232"/>
      <c r="H52" s="232"/>
      <c r="I52" s="232">
        <v>1</v>
      </c>
      <c r="J52" s="234">
        <v>3</v>
      </c>
      <c r="K52" s="232">
        <v>1</v>
      </c>
      <c r="L52" s="234">
        <v>3</v>
      </c>
      <c r="M52" s="222"/>
    </row>
    <row r="53" spans="1:13" ht="12.75">
      <c r="A53" s="232">
        <v>23</v>
      </c>
      <c r="B53" s="232" t="s">
        <v>433</v>
      </c>
      <c r="C53" s="232"/>
      <c r="D53" s="232"/>
      <c r="E53" s="240" t="s">
        <v>823</v>
      </c>
      <c r="F53" s="240">
        <f t="shared" si="0"/>
        <v>1</v>
      </c>
      <c r="G53" s="232"/>
      <c r="H53" s="232"/>
      <c r="I53" s="232">
        <v>1</v>
      </c>
      <c r="J53" s="234">
        <v>1</v>
      </c>
      <c r="K53" s="232">
        <v>1</v>
      </c>
      <c r="L53" s="234">
        <v>1</v>
      </c>
      <c r="M53" s="222"/>
    </row>
    <row r="54" spans="1:13" ht="12.75">
      <c r="A54" s="232">
        <v>24</v>
      </c>
      <c r="B54" s="232" t="s">
        <v>434</v>
      </c>
      <c r="C54" s="232"/>
      <c r="D54" s="232"/>
      <c r="E54" s="240" t="s">
        <v>823</v>
      </c>
      <c r="F54" s="240">
        <f t="shared" si="0"/>
        <v>1</v>
      </c>
      <c r="G54" s="232"/>
      <c r="H54" s="232"/>
      <c r="I54" s="232">
        <v>1</v>
      </c>
      <c r="J54" s="234">
        <v>1</v>
      </c>
      <c r="K54" s="232">
        <v>1</v>
      </c>
      <c r="L54" s="234">
        <v>1</v>
      </c>
      <c r="M54" s="222"/>
    </row>
    <row r="55" spans="1:13" ht="12.75">
      <c r="A55" s="232">
        <v>25</v>
      </c>
      <c r="B55" s="232" t="s">
        <v>435</v>
      </c>
      <c r="C55" s="232"/>
      <c r="D55" s="232"/>
      <c r="E55" s="240" t="s">
        <v>823</v>
      </c>
      <c r="F55" s="240">
        <f t="shared" si="0"/>
        <v>1</v>
      </c>
      <c r="G55" s="232"/>
      <c r="H55" s="232"/>
      <c r="I55" s="232">
        <v>12</v>
      </c>
      <c r="J55" s="234">
        <v>12</v>
      </c>
      <c r="K55" s="232">
        <v>12</v>
      </c>
      <c r="L55" s="234">
        <v>12</v>
      </c>
      <c r="M55" s="222"/>
    </row>
    <row r="56" spans="1:13" ht="12.75" customHeight="1">
      <c r="A56" s="232">
        <v>26</v>
      </c>
      <c r="B56" s="238" t="s">
        <v>436</v>
      </c>
      <c r="C56" s="239"/>
      <c r="D56" s="239"/>
      <c r="E56" s="240" t="s">
        <v>823</v>
      </c>
      <c r="F56" s="240">
        <f t="shared" si="0"/>
        <v>4</v>
      </c>
      <c r="G56" s="239"/>
      <c r="H56" s="239"/>
      <c r="I56" s="232">
        <v>1</v>
      </c>
      <c r="J56" s="234">
        <v>4</v>
      </c>
      <c r="K56" s="232">
        <v>1</v>
      </c>
      <c r="L56" s="234">
        <v>4</v>
      </c>
      <c r="M56" s="222"/>
    </row>
    <row r="57" spans="1:13" ht="12.75">
      <c r="A57" s="232">
        <v>27</v>
      </c>
      <c r="B57" s="232" t="s">
        <v>437</v>
      </c>
      <c r="C57" s="232"/>
      <c r="D57" s="232"/>
      <c r="E57" s="240" t="s">
        <v>823</v>
      </c>
      <c r="F57" s="240">
        <f t="shared" si="0"/>
        <v>2</v>
      </c>
      <c r="G57" s="232"/>
      <c r="H57" s="232"/>
      <c r="I57" s="232">
        <v>1</v>
      </c>
      <c r="J57" s="234">
        <v>2</v>
      </c>
      <c r="K57" s="232">
        <v>1</v>
      </c>
      <c r="L57" s="234">
        <v>2</v>
      </c>
      <c r="M57" s="222"/>
    </row>
    <row r="58" spans="1:13" ht="12.75">
      <c r="A58" s="232">
        <v>28</v>
      </c>
      <c r="B58" s="232" t="s">
        <v>438</v>
      </c>
      <c r="C58" s="232"/>
      <c r="D58" s="232"/>
      <c r="E58" s="240" t="s">
        <v>823</v>
      </c>
      <c r="F58" s="240">
        <f t="shared" si="0"/>
        <v>2</v>
      </c>
      <c r="G58" s="232"/>
      <c r="H58" s="232"/>
      <c r="I58" s="232">
        <v>1</v>
      </c>
      <c r="J58" s="234">
        <v>2</v>
      </c>
      <c r="K58" s="232">
        <v>1</v>
      </c>
      <c r="L58" s="234">
        <v>2</v>
      </c>
      <c r="M58" s="222"/>
    </row>
    <row r="59" spans="1:13" ht="12.75">
      <c r="A59" s="232">
        <v>29</v>
      </c>
      <c r="B59" s="232" t="s">
        <v>439</v>
      </c>
      <c r="C59" s="232"/>
      <c r="D59" s="232"/>
      <c r="E59" s="240" t="s">
        <v>823</v>
      </c>
      <c r="F59" s="240">
        <f t="shared" si="0"/>
        <v>2</v>
      </c>
      <c r="G59" s="232"/>
      <c r="H59" s="232"/>
      <c r="I59" s="232">
        <v>1</v>
      </c>
      <c r="J59" s="234">
        <v>2</v>
      </c>
      <c r="K59" s="232">
        <v>1</v>
      </c>
      <c r="L59" s="234">
        <v>2</v>
      </c>
      <c r="M59" s="222"/>
    </row>
    <row r="60" spans="1:13" ht="12.75">
      <c r="A60" s="232">
        <v>30</v>
      </c>
      <c r="B60" s="232" t="s">
        <v>440</v>
      </c>
      <c r="C60" s="232"/>
      <c r="D60" s="232"/>
      <c r="E60" s="240" t="s">
        <v>823</v>
      </c>
      <c r="F60" s="240">
        <f t="shared" si="0"/>
        <v>2</v>
      </c>
      <c r="G60" s="232"/>
      <c r="H60" s="232"/>
      <c r="I60" s="232">
        <v>1</v>
      </c>
      <c r="J60" s="234">
        <v>2</v>
      </c>
      <c r="K60" s="232">
        <v>1</v>
      </c>
      <c r="L60" s="234">
        <v>2</v>
      </c>
      <c r="M60" s="222"/>
    </row>
    <row r="61" spans="1:13" ht="12.75">
      <c r="A61" s="232">
        <v>31</v>
      </c>
      <c r="B61" s="232" t="s">
        <v>441</v>
      </c>
      <c r="C61" s="232"/>
      <c r="D61" s="232"/>
      <c r="E61" s="240" t="s">
        <v>823</v>
      </c>
      <c r="F61" s="240">
        <f t="shared" si="0"/>
        <v>2</v>
      </c>
      <c r="G61" s="232"/>
      <c r="H61" s="232"/>
      <c r="I61" s="232">
        <v>1</v>
      </c>
      <c r="J61" s="234">
        <v>2</v>
      </c>
      <c r="K61" s="232">
        <v>1</v>
      </c>
      <c r="L61" s="234">
        <v>2</v>
      </c>
      <c r="M61" s="222"/>
    </row>
    <row r="62" spans="1:13" ht="12.75">
      <c r="A62" s="232">
        <v>32</v>
      </c>
      <c r="B62" s="232" t="s">
        <v>442</v>
      </c>
      <c r="C62" s="232"/>
      <c r="D62" s="232"/>
      <c r="E62" s="240" t="s">
        <v>823</v>
      </c>
      <c r="F62" s="240">
        <f aca="true" t="shared" si="1" ref="F62:F87">J62/I62</f>
        <v>3</v>
      </c>
      <c r="G62" s="232"/>
      <c r="H62" s="232"/>
      <c r="I62" s="232">
        <v>1</v>
      </c>
      <c r="J62" s="234">
        <v>3</v>
      </c>
      <c r="K62" s="232">
        <v>1</v>
      </c>
      <c r="L62" s="234">
        <v>3</v>
      </c>
      <c r="M62" s="222"/>
    </row>
    <row r="63" spans="1:13" ht="12.75">
      <c r="A63" s="232">
        <v>33</v>
      </c>
      <c r="B63" s="232" t="s">
        <v>443</v>
      </c>
      <c r="C63" s="232"/>
      <c r="D63" s="232"/>
      <c r="E63" s="240" t="s">
        <v>823</v>
      </c>
      <c r="F63" s="240">
        <f t="shared" si="1"/>
        <v>12</v>
      </c>
      <c r="G63" s="232"/>
      <c r="H63" s="232"/>
      <c r="I63" s="232">
        <v>1</v>
      </c>
      <c r="J63" s="234">
        <v>12</v>
      </c>
      <c r="K63" s="232">
        <v>1</v>
      </c>
      <c r="L63" s="234">
        <v>12</v>
      </c>
      <c r="M63" s="222"/>
    </row>
    <row r="64" spans="1:13" ht="12.75">
      <c r="A64" s="232">
        <v>34</v>
      </c>
      <c r="B64" s="232" t="s">
        <v>444</v>
      </c>
      <c r="C64" s="232"/>
      <c r="D64" s="232"/>
      <c r="E64" s="240" t="s">
        <v>823</v>
      </c>
      <c r="F64" s="240">
        <f t="shared" si="1"/>
        <v>10</v>
      </c>
      <c r="G64" s="232"/>
      <c r="H64" s="232"/>
      <c r="I64" s="232">
        <v>1</v>
      </c>
      <c r="J64" s="234">
        <v>10</v>
      </c>
      <c r="K64" s="232">
        <v>1</v>
      </c>
      <c r="L64" s="234">
        <v>10</v>
      </c>
      <c r="M64" s="222"/>
    </row>
    <row r="65" spans="1:13" ht="12.75">
      <c r="A65" s="232">
        <v>35</v>
      </c>
      <c r="B65" s="232" t="s">
        <v>445</v>
      </c>
      <c r="C65" s="232"/>
      <c r="D65" s="232"/>
      <c r="E65" s="240" t="s">
        <v>823</v>
      </c>
      <c r="F65" s="240">
        <f t="shared" si="1"/>
        <v>11</v>
      </c>
      <c r="G65" s="232"/>
      <c r="H65" s="232"/>
      <c r="I65" s="232">
        <v>1</v>
      </c>
      <c r="J65" s="234">
        <v>11</v>
      </c>
      <c r="K65" s="232">
        <v>1</v>
      </c>
      <c r="L65" s="234">
        <v>11</v>
      </c>
      <c r="M65" s="222"/>
    </row>
    <row r="66" spans="1:13" ht="12.75">
      <c r="A66" s="232">
        <v>36</v>
      </c>
      <c r="B66" s="232" t="s">
        <v>446</v>
      </c>
      <c r="C66" s="232"/>
      <c r="D66" s="232"/>
      <c r="E66" s="240" t="s">
        <v>823</v>
      </c>
      <c r="F66" s="240">
        <f t="shared" si="1"/>
        <v>2</v>
      </c>
      <c r="G66" s="232"/>
      <c r="H66" s="232"/>
      <c r="I66" s="232">
        <v>1</v>
      </c>
      <c r="J66" s="234">
        <v>2</v>
      </c>
      <c r="K66" s="232">
        <v>1</v>
      </c>
      <c r="L66" s="234">
        <v>2</v>
      </c>
      <c r="M66" s="222"/>
    </row>
    <row r="67" spans="1:13" ht="12.75">
      <c r="A67" s="232">
        <v>37</v>
      </c>
      <c r="B67" s="232" t="s">
        <v>447</v>
      </c>
      <c r="C67" s="232"/>
      <c r="D67" s="232"/>
      <c r="E67" s="240" t="s">
        <v>823</v>
      </c>
      <c r="F67" s="240">
        <f t="shared" si="1"/>
        <v>3</v>
      </c>
      <c r="G67" s="232"/>
      <c r="H67" s="232"/>
      <c r="I67" s="232">
        <v>45</v>
      </c>
      <c r="J67" s="234">
        <v>135</v>
      </c>
      <c r="K67" s="232">
        <v>45</v>
      </c>
      <c r="L67" s="234">
        <v>135</v>
      </c>
      <c r="M67" s="222"/>
    </row>
    <row r="68" spans="1:13" ht="12.75">
      <c r="A68" s="232">
        <v>38</v>
      </c>
      <c r="B68" s="232" t="s">
        <v>424</v>
      </c>
      <c r="C68" s="232"/>
      <c r="D68" s="232"/>
      <c r="E68" s="240" t="s">
        <v>823</v>
      </c>
      <c r="F68" s="240">
        <f t="shared" si="1"/>
        <v>3</v>
      </c>
      <c r="G68" s="232"/>
      <c r="H68" s="232"/>
      <c r="I68" s="232">
        <v>7</v>
      </c>
      <c r="J68" s="234">
        <v>21</v>
      </c>
      <c r="K68" s="232">
        <v>7</v>
      </c>
      <c r="L68" s="234">
        <v>21</v>
      </c>
      <c r="M68" s="222"/>
    </row>
    <row r="69" spans="1:13" ht="12.75">
      <c r="A69" s="232">
        <v>39</v>
      </c>
      <c r="B69" s="232" t="s">
        <v>448</v>
      </c>
      <c r="C69" s="232"/>
      <c r="D69" s="232"/>
      <c r="E69" s="240" t="s">
        <v>823</v>
      </c>
      <c r="F69" s="240">
        <f t="shared" si="1"/>
        <v>4</v>
      </c>
      <c r="G69" s="232"/>
      <c r="H69" s="232"/>
      <c r="I69" s="232">
        <v>3</v>
      </c>
      <c r="J69" s="234">
        <v>12</v>
      </c>
      <c r="K69" s="232">
        <v>3</v>
      </c>
      <c r="L69" s="234">
        <v>12</v>
      </c>
      <c r="M69" s="222"/>
    </row>
    <row r="70" spans="1:13" ht="12.75">
      <c r="A70" s="232">
        <v>40</v>
      </c>
      <c r="B70" s="232" t="s">
        <v>449</v>
      </c>
      <c r="C70" s="232"/>
      <c r="D70" s="232"/>
      <c r="E70" s="240" t="s">
        <v>823</v>
      </c>
      <c r="F70" s="240">
        <f t="shared" si="1"/>
        <v>5</v>
      </c>
      <c r="G70" s="232"/>
      <c r="H70" s="232"/>
      <c r="I70" s="232">
        <v>1</v>
      </c>
      <c r="J70" s="234">
        <v>5</v>
      </c>
      <c r="K70" s="232">
        <v>1</v>
      </c>
      <c r="L70" s="234">
        <v>5</v>
      </c>
      <c r="M70" s="222"/>
    </row>
    <row r="71" spans="1:13" ht="13.5" thickBot="1">
      <c r="A71" s="236">
        <v>41</v>
      </c>
      <c r="B71" s="236" t="s">
        <v>450</v>
      </c>
      <c r="C71" s="236"/>
      <c r="D71" s="236"/>
      <c r="E71" s="287" t="s">
        <v>823</v>
      </c>
      <c r="F71" s="287">
        <f>J71/I71</f>
        <v>7</v>
      </c>
      <c r="G71" s="236"/>
      <c r="H71" s="236"/>
      <c r="I71" s="236">
        <v>1</v>
      </c>
      <c r="J71" s="237">
        <v>7</v>
      </c>
      <c r="K71" s="236">
        <v>1</v>
      </c>
      <c r="L71" s="237">
        <v>7</v>
      </c>
      <c r="M71" s="222"/>
    </row>
    <row r="72" spans="1:13" ht="13.5" thickBot="1">
      <c r="A72" s="288"/>
      <c r="B72" s="289" t="s">
        <v>208</v>
      </c>
      <c r="C72" s="290"/>
      <c r="D72" s="290"/>
      <c r="E72" s="290"/>
      <c r="F72" s="291"/>
      <c r="G72" s="290"/>
      <c r="H72" s="290"/>
      <c r="I72" s="290">
        <f>SUM(I38:I71)</f>
        <v>122</v>
      </c>
      <c r="J72" s="291">
        <f>SUM(J38:J71)</f>
        <v>443</v>
      </c>
      <c r="K72" s="290">
        <f>SUM(K38:K71)</f>
        <v>122</v>
      </c>
      <c r="L72" s="292">
        <f>SUM(L38:L71)</f>
        <v>443</v>
      </c>
      <c r="M72" s="96"/>
    </row>
    <row r="73" spans="1:13" ht="13.5" thickBot="1">
      <c r="A73" s="329"/>
      <c r="B73" s="235">
        <v>2</v>
      </c>
      <c r="C73" s="235">
        <v>3</v>
      </c>
      <c r="D73" s="235">
        <v>4</v>
      </c>
      <c r="E73" s="235">
        <v>5</v>
      </c>
      <c r="F73" s="235">
        <v>6</v>
      </c>
      <c r="G73" s="235">
        <v>7</v>
      </c>
      <c r="H73" s="235">
        <v>8</v>
      </c>
      <c r="I73" s="235">
        <v>9</v>
      </c>
      <c r="J73" s="235">
        <v>10</v>
      </c>
      <c r="K73" s="235">
        <v>11</v>
      </c>
      <c r="L73" s="330">
        <v>12</v>
      </c>
      <c r="M73" s="96"/>
    </row>
    <row r="74" spans="1:13" ht="12.75">
      <c r="A74" s="242">
        <v>42</v>
      </c>
      <c r="B74" s="242" t="s">
        <v>451</v>
      </c>
      <c r="C74" s="242"/>
      <c r="D74" s="242"/>
      <c r="E74" s="233" t="s">
        <v>823</v>
      </c>
      <c r="F74" s="233">
        <f t="shared" si="1"/>
        <v>5</v>
      </c>
      <c r="G74" s="242"/>
      <c r="H74" s="242"/>
      <c r="I74" s="242">
        <v>1</v>
      </c>
      <c r="J74" s="243">
        <v>5</v>
      </c>
      <c r="K74" s="242">
        <v>1</v>
      </c>
      <c r="L74" s="243">
        <v>5</v>
      </c>
      <c r="M74" s="222"/>
    </row>
    <row r="75" spans="1:13" ht="12.75">
      <c r="A75" s="232">
        <v>43</v>
      </c>
      <c r="B75" s="232" t="s">
        <v>452</v>
      </c>
      <c r="C75" s="232"/>
      <c r="D75" s="232"/>
      <c r="E75" s="240" t="s">
        <v>823</v>
      </c>
      <c r="F75" s="240">
        <f t="shared" si="1"/>
        <v>13</v>
      </c>
      <c r="G75" s="232"/>
      <c r="H75" s="232"/>
      <c r="I75" s="232">
        <v>1</v>
      </c>
      <c r="J75" s="234">
        <v>13</v>
      </c>
      <c r="K75" s="232">
        <v>1</v>
      </c>
      <c r="L75" s="234">
        <v>13</v>
      </c>
      <c r="M75" s="222"/>
    </row>
    <row r="76" spans="1:13" ht="12.75">
      <c r="A76" s="232">
        <v>44</v>
      </c>
      <c r="B76" s="232" t="s">
        <v>453</v>
      </c>
      <c r="C76" s="232"/>
      <c r="D76" s="232"/>
      <c r="E76" s="240" t="s">
        <v>823</v>
      </c>
      <c r="F76" s="240">
        <f t="shared" si="1"/>
        <v>58</v>
      </c>
      <c r="G76" s="232"/>
      <c r="H76" s="232"/>
      <c r="I76" s="232">
        <v>1</v>
      </c>
      <c r="J76" s="234">
        <v>58</v>
      </c>
      <c r="K76" s="232">
        <v>1</v>
      </c>
      <c r="L76" s="234">
        <v>58</v>
      </c>
      <c r="M76" s="222"/>
    </row>
    <row r="77" spans="1:13" ht="12.75">
      <c r="A77" s="232">
        <v>45</v>
      </c>
      <c r="B77" s="232" t="s">
        <v>454</v>
      </c>
      <c r="C77" s="232"/>
      <c r="D77" s="232"/>
      <c r="E77" s="240" t="s">
        <v>823</v>
      </c>
      <c r="F77" s="240">
        <f t="shared" si="1"/>
        <v>92</v>
      </c>
      <c r="G77" s="232"/>
      <c r="H77" s="232"/>
      <c r="I77" s="232">
        <v>2</v>
      </c>
      <c r="J77" s="234">
        <v>184</v>
      </c>
      <c r="K77" s="232">
        <v>2</v>
      </c>
      <c r="L77" s="234">
        <v>184</v>
      </c>
      <c r="M77" s="222"/>
    </row>
    <row r="78" spans="1:13" ht="12.75">
      <c r="A78" s="232">
        <v>46</v>
      </c>
      <c r="B78" s="232" t="s">
        <v>455</v>
      </c>
      <c r="C78" s="232"/>
      <c r="D78" s="232"/>
      <c r="E78" s="240" t="s">
        <v>823</v>
      </c>
      <c r="F78" s="240">
        <f t="shared" si="1"/>
        <v>5</v>
      </c>
      <c r="G78" s="232"/>
      <c r="H78" s="232"/>
      <c r="I78" s="232">
        <v>1</v>
      </c>
      <c r="J78" s="234">
        <v>5</v>
      </c>
      <c r="K78" s="232">
        <v>1</v>
      </c>
      <c r="L78" s="234">
        <v>5</v>
      </c>
      <c r="M78" s="222"/>
    </row>
    <row r="79" spans="1:13" ht="12.75">
      <c r="A79" s="232">
        <v>47</v>
      </c>
      <c r="B79" s="232" t="s">
        <v>457</v>
      </c>
      <c r="C79" s="232"/>
      <c r="D79" s="232"/>
      <c r="E79" s="240" t="s">
        <v>823</v>
      </c>
      <c r="F79" s="240">
        <f t="shared" si="1"/>
        <v>4</v>
      </c>
      <c r="G79" s="232"/>
      <c r="H79" s="232"/>
      <c r="I79" s="232">
        <v>1</v>
      </c>
      <c r="J79" s="234">
        <v>4</v>
      </c>
      <c r="K79" s="232">
        <v>1</v>
      </c>
      <c r="L79" s="234">
        <v>4</v>
      </c>
      <c r="M79" s="222"/>
    </row>
    <row r="80" spans="1:13" ht="12.75">
      <c r="A80" s="232">
        <v>48</v>
      </c>
      <c r="B80" s="232" t="s">
        <v>458</v>
      </c>
      <c r="C80" s="232"/>
      <c r="D80" s="232"/>
      <c r="E80" s="240" t="s">
        <v>823</v>
      </c>
      <c r="F80" s="240">
        <f t="shared" si="1"/>
        <v>4</v>
      </c>
      <c r="G80" s="232"/>
      <c r="H80" s="232"/>
      <c r="I80" s="232">
        <v>1</v>
      </c>
      <c r="J80" s="234">
        <v>4</v>
      </c>
      <c r="K80" s="232">
        <v>1</v>
      </c>
      <c r="L80" s="234">
        <v>4</v>
      </c>
      <c r="M80" s="222"/>
    </row>
    <row r="81" spans="1:13" ht="12.75">
      <c r="A81" s="232">
        <v>49</v>
      </c>
      <c r="B81" s="232" t="s">
        <v>459</v>
      </c>
      <c r="C81" s="232"/>
      <c r="D81" s="232"/>
      <c r="E81" s="240" t="s">
        <v>823</v>
      </c>
      <c r="F81" s="240">
        <f t="shared" si="1"/>
        <v>6</v>
      </c>
      <c r="G81" s="232"/>
      <c r="H81" s="232"/>
      <c r="I81" s="232">
        <v>1</v>
      </c>
      <c r="J81" s="234">
        <v>6</v>
      </c>
      <c r="K81" s="232">
        <v>1</v>
      </c>
      <c r="L81" s="234">
        <v>6</v>
      </c>
      <c r="M81" s="222"/>
    </row>
    <row r="82" spans="1:13" ht="12.75">
      <c r="A82" s="232">
        <v>50</v>
      </c>
      <c r="B82" s="232" t="s">
        <v>460</v>
      </c>
      <c r="C82" s="232"/>
      <c r="D82" s="232"/>
      <c r="E82" s="240" t="s">
        <v>823</v>
      </c>
      <c r="F82" s="240">
        <f t="shared" si="1"/>
        <v>4</v>
      </c>
      <c r="G82" s="232"/>
      <c r="H82" s="232"/>
      <c r="I82" s="232">
        <v>1</v>
      </c>
      <c r="J82" s="234">
        <v>4</v>
      </c>
      <c r="K82" s="232">
        <v>1</v>
      </c>
      <c r="L82" s="234">
        <v>4</v>
      </c>
      <c r="M82" s="222"/>
    </row>
    <row r="83" spans="1:13" ht="12.75">
      <c r="A83" s="232">
        <v>51</v>
      </c>
      <c r="B83" s="232" t="s">
        <v>463</v>
      </c>
      <c r="C83" s="232"/>
      <c r="D83" s="232"/>
      <c r="E83" s="240" t="s">
        <v>823</v>
      </c>
      <c r="F83" s="240">
        <f t="shared" si="1"/>
        <v>7</v>
      </c>
      <c r="G83" s="232"/>
      <c r="H83" s="232"/>
      <c r="I83" s="232">
        <v>1</v>
      </c>
      <c r="J83" s="234">
        <v>7</v>
      </c>
      <c r="K83" s="232">
        <v>1</v>
      </c>
      <c r="L83" s="234">
        <v>7</v>
      </c>
      <c r="M83" s="222"/>
    </row>
    <row r="84" spans="1:13" ht="12.75">
      <c r="A84" s="232">
        <v>52</v>
      </c>
      <c r="B84" s="232" t="s">
        <v>205</v>
      </c>
      <c r="C84" s="232"/>
      <c r="D84" s="232"/>
      <c r="E84" s="240" t="s">
        <v>823</v>
      </c>
      <c r="F84" s="240">
        <f t="shared" si="1"/>
        <v>5</v>
      </c>
      <c r="G84" s="232"/>
      <c r="H84" s="232"/>
      <c r="I84" s="232">
        <v>1</v>
      </c>
      <c r="J84" s="234">
        <v>5</v>
      </c>
      <c r="K84" s="232">
        <v>1</v>
      </c>
      <c r="L84" s="234">
        <v>5</v>
      </c>
      <c r="M84" s="222"/>
    </row>
    <row r="85" spans="1:13" ht="12.75">
      <c r="A85" s="232">
        <v>53</v>
      </c>
      <c r="B85" s="232" t="s">
        <v>464</v>
      </c>
      <c r="C85" s="232"/>
      <c r="D85" s="232"/>
      <c r="E85" s="240" t="s">
        <v>823</v>
      </c>
      <c r="F85" s="240">
        <f t="shared" si="1"/>
        <v>10</v>
      </c>
      <c r="G85" s="232"/>
      <c r="H85" s="232"/>
      <c r="I85" s="232">
        <v>1</v>
      </c>
      <c r="J85" s="234">
        <v>10</v>
      </c>
      <c r="K85" s="232">
        <v>1</v>
      </c>
      <c r="L85" s="234">
        <v>10</v>
      </c>
      <c r="M85" s="222"/>
    </row>
    <row r="86" spans="1:13" ht="12.75">
      <c r="A86" s="232">
        <v>54</v>
      </c>
      <c r="B86" s="232" t="s">
        <v>465</v>
      </c>
      <c r="C86" s="232"/>
      <c r="D86" s="232"/>
      <c r="E86" s="240" t="s">
        <v>823</v>
      </c>
      <c r="F86" s="240">
        <f t="shared" si="1"/>
        <v>3</v>
      </c>
      <c r="G86" s="232"/>
      <c r="H86" s="232"/>
      <c r="I86" s="232">
        <v>1</v>
      </c>
      <c r="J86" s="234">
        <v>3</v>
      </c>
      <c r="K86" s="232">
        <v>1</v>
      </c>
      <c r="L86" s="234">
        <v>3</v>
      </c>
      <c r="M86" s="222"/>
    </row>
    <row r="87" spans="1:13" ht="12.75">
      <c r="A87" s="232">
        <v>55</v>
      </c>
      <c r="B87" s="232" t="s">
        <v>466</v>
      </c>
      <c r="C87" s="232"/>
      <c r="D87" s="232"/>
      <c r="E87" s="240" t="s">
        <v>823</v>
      </c>
      <c r="F87" s="240">
        <f t="shared" si="1"/>
        <v>1</v>
      </c>
      <c r="G87" s="232"/>
      <c r="H87" s="232"/>
      <c r="I87" s="232">
        <v>3</v>
      </c>
      <c r="J87" s="234">
        <v>3</v>
      </c>
      <c r="K87" s="232">
        <v>3</v>
      </c>
      <c r="L87" s="234">
        <v>3</v>
      </c>
      <c r="M87" s="222"/>
    </row>
    <row r="88" spans="1:13" ht="12.75">
      <c r="A88" s="232">
        <v>56</v>
      </c>
      <c r="B88" s="232" t="s">
        <v>467</v>
      </c>
      <c r="C88" s="232"/>
      <c r="D88" s="232"/>
      <c r="E88" s="240" t="s">
        <v>823</v>
      </c>
      <c r="F88" s="240">
        <f aca="true" t="shared" si="2" ref="F88:F115">J88/I88</f>
        <v>2</v>
      </c>
      <c r="G88" s="232"/>
      <c r="H88" s="232"/>
      <c r="I88" s="232">
        <v>3</v>
      </c>
      <c r="J88" s="234">
        <v>6</v>
      </c>
      <c r="K88" s="232">
        <v>3</v>
      </c>
      <c r="L88" s="234">
        <v>6</v>
      </c>
      <c r="M88" s="222"/>
    </row>
    <row r="89" spans="1:13" ht="12.75">
      <c r="A89" s="232">
        <v>57</v>
      </c>
      <c r="B89" s="232" t="s">
        <v>468</v>
      </c>
      <c r="C89" s="232"/>
      <c r="D89" s="232"/>
      <c r="E89" s="240" t="s">
        <v>823</v>
      </c>
      <c r="F89" s="240">
        <f t="shared" si="2"/>
        <v>20</v>
      </c>
      <c r="G89" s="232"/>
      <c r="H89" s="232"/>
      <c r="I89" s="232">
        <v>1</v>
      </c>
      <c r="J89" s="234">
        <v>20</v>
      </c>
      <c r="K89" s="232">
        <v>1</v>
      </c>
      <c r="L89" s="234">
        <v>20</v>
      </c>
      <c r="M89" s="222"/>
    </row>
    <row r="90" spans="1:13" ht="12.75">
      <c r="A90" s="232">
        <v>58</v>
      </c>
      <c r="B90" s="232" t="s">
        <v>469</v>
      </c>
      <c r="C90" s="232"/>
      <c r="D90" s="232"/>
      <c r="E90" s="240" t="s">
        <v>823</v>
      </c>
      <c r="F90" s="240">
        <f t="shared" si="2"/>
        <v>15</v>
      </c>
      <c r="G90" s="232"/>
      <c r="H90" s="232"/>
      <c r="I90" s="232">
        <v>2</v>
      </c>
      <c r="J90" s="234">
        <v>30</v>
      </c>
      <c r="K90" s="232">
        <v>2</v>
      </c>
      <c r="L90" s="234">
        <v>30</v>
      </c>
      <c r="M90" s="222"/>
    </row>
    <row r="91" spans="1:13" ht="12.75">
      <c r="A91" s="232">
        <v>59</v>
      </c>
      <c r="B91" s="232" t="s">
        <v>470</v>
      </c>
      <c r="C91" s="232"/>
      <c r="D91" s="232"/>
      <c r="E91" s="240" t="s">
        <v>823</v>
      </c>
      <c r="F91" s="240">
        <f t="shared" si="2"/>
        <v>20</v>
      </c>
      <c r="G91" s="232"/>
      <c r="H91" s="232"/>
      <c r="I91" s="232">
        <v>2</v>
      </c>
      <c r="J91" s="234">
        <v>40</v>
      </c>
      <c r="K91" s="232">
        <v>2</v>
      </c>
      <c r="L91" s="234">
        <v>40</v>
      </c>
      <c r="M91" s="222"/>
    </row>
    <row r="92" spans="1:13" ht="12.75">
      <c r="A92" s="232">
        <v>60</v>
      </c>
      <c r="B92" s="232" t="s">
        <v>414</v>
      </c>
      <c r="C92" s="232"/>
      <c r="D92" s="232"/>
      <c r="E92" s="240" t="s">
        <v>823</v>
      </c>
      <c r="F92" s="240">
        <f t="shared" si="2"/>
        <v>7</v>
      </c>
      <c r="G92" s="232"/>
      <c r="H92" s="232"/>
      <c r="I92" s="232">
        <v>11</v>
      </c>
      <c r="J92" s="234">
        <v>77</v>
      </c>
      <c r="K92" s="232">
        <v>11</v>
      </c>
      <c r="L92" s="234">
        <v>77</v>
      </c>
      <c r="M92" s="222"/>
    </row>
    <row r="93" spans="1:13" ht="12.75">
      <c r="A93" s="232">
        <v>61</v>
      </c>
      <c r="B93" s="232" t="s">
        <v>471</v>
      </c>
      <c r="C93" s="232"/>
      <c r="D93" s="232"/>
      <c r="E93" s="240" t="s">
        <v>823</v>
      </c>
      <c r="F93" s="240">
        <f t="shared" si="2"/>
        <v>4</v>
      </c>
      <c r="G93" s="232"/>
      <c r="H93" s="232"/>
      <c r="I93" s="232">
        <v>2</v>
      </c>
      <c r="J93" s="234">
        <v>8</v>
      </c>
      <c r="K93" s="232">
        <v>2</v>
      </c>
      <c r="L93" s="234">
        <v>8</v>
      </c>
      <c r="M93" s="222"/>
    </row>
    <row r="94" spans="1:13" ht="12.75">
      <c r="A94" s="232">
        <v>62</v>
      </c>
      <c r="B94" s="232" t="s">
        <v>472</v>
      </c>
      <c r="C94" s="232"/>
      <c r="D94" s="232"/>
      <c r="E94" s="240" t="s">
        <v>823</v>
      </c>
      <c r="F94" s="240">
        <f t="shared" si="2"/>
        <v>15</v>
      </c>
      <c r="G94" s="232"/>
      <c r="H94" s="232"/>
      <c r="I94" s="232">
        <v>2</v>
      </c>
      <c r="J94" s="234">
        <v>30</v>
      </c>
      <c r="K94" s="232">
        <v>2</v>
      </c>
      <c r="L94" s="234">
        <v>30</v>
      </c>
      <c r="M94" s="222"/>
    </row>
    <row r="95" spans="1:13" ht="12.75">
      <c r="A95" s="232">
        <v>63</v>
      </c>
      <c r="B95" s="232" t="s">
        <v>473</v>
      </c>
      <c r="C95" s="232"/>
      <c r="D95" s="232"/>
      <c r="E95" s="240" t="s">
        <v>823</v>
      </c>
      <c r="F95" s="240">
        <f t="shared" si="2"/>
        <v>30</v>
      </c>
      <c r="G95" s="232"/>
      <c r="H95" s="232"/>
      <c r="I95" s="232">
        <v>1</v>
      </c>
      <c r="J95" s="234">
        <v>30</v>
      </c>
      <c r="K95" s="232">
        <v>1</v>
      </c>
      <c r="L95" s="234">
        <v>30</v>
      </c>
      <c r="M95" s="222"/>
    </row>
    <row r="96" spans="1:13" ht="12.75">
      <c r="A96" s="232">
        <v>64</v>
      </c>
      <c r="B96" s="232" t="s">
        <v>474</v>
      </c>
      <c r="C96" s="232"/>
      <c r="D96" s="232"/>
      <c r="E96" s="240" t="s">
        <v>823</v>
      </c>
      <c r="F96" s="240">
        <f t="shared" si="2"/>
        <v>30</v>
      </c>
      <c r="G96" s="232"/>
      <c r="H96" s="232"/>
      <c r="I96" s="232">
        <v>2</v>
      </c>
      <c r="J96" s="234">
        <v>60</v>
      </c>
      <c r="K96" s="232">
        <v>2</v>
      </c>
      <c r="L96" s="234">
        <v>60</v>
      </c>
      <c r="M96" s="222"/>
    </row>
    <row r="97" spans="1:13" ht="12.75">
      <c r="A97" s="232">
        <v>65</v>
      </c>
      <c r="B97" s="232" t="s">
        <v>475</v>
      </c>
      <c r="C97" s="232"/>
      <c r="D97" s="232"/>
      <c r="E97" s="240" t="s">
        <v>823</v>
      </c>
      <c r="F97" s="240">
        <f t="shared" si="2"/>
        <v>44</v>
      </c>
      <c r="G97" s="232"/>
      <c r="H97" s="232"/>
      <c r="I97" s="232">
        <v>1</v>
      </c>
      <c r="J97" s="234">
        <v>44</v>
      </c>
      <c r="K97" s="232">
        <v>1</v>
      </c>
      <c r="L97" s="234">
        <v>44</v>
      </c>
      <c r="M97" s="222"/>
    </row>
    <row r="98" spans="1:13" ht="12.75">
      <c r="A98" s="232">
        <v>66</v>
      </c>
      <c r="B98" s="232" t="s">
        <v>476</v>
      </c>
      <c r="C98" s="232"/>
      <c r="D98" s="232"/>
      <c r="E98" s="240" t="s">
        <v>823</v>
      </c>
      <c r="F98" s="240">
        <f t="shared" si="2"/>
        <v>10</v>
      </c>
      <c r="G98" s="232"/>
      <c r="H98" s="232"/>
      <c r="I98" s="232">
        <v>1</v>
      </c>
      <c r="J98" s="234">
        <v>10</v>
      </c>
      <c r="K98" s="232">
        <v>1</v>
      </c>
      <c r="L98" s="234">
        <v>10</v>
      </c>
      <c r="M98" s="222"/>
    </row>
    <row r="99" spans="1:13" ht="12.75">
      <c r="A99" s="232">
        <v>67</v>
      </c>
      <c r="B99" s="232" t="s">
        <v>478</v>
      </c>
      <c r="C99" s="232"/>
      <c r="D99" s="232"/>
      <c r="E99" s="240" t="s">
        <v>823</v>
      </c>
      <c r="F99" s="240">
        <f t="shared" si="2"/>
        <v>43</v>
      </c>
      <c r="G99" s="232"/>
      <c r="H99" s="232"/>
      <c r="I99" s="232">
        <v>1</v>
      </c>
      <c r="J99" s="234">
        <v>43</v>
      </c>
      <c r="K99" s="232">
        <v>1</v>
      </c>
      <c r="L99" s="234">
        <v>43</v>
      </c>
      <c r="M99" s="222"/>
    </row>
    <row r="100" spans="1:13" ht="12.75">
      <c r="A100" s="232">
        <v>68</v>
      </c>
      <c r="B100" s="232" t="s">
        <v>479</v>
      </c>
      <c r="C100" s="232"/>
      <c r="D100" s="232"/>
      <c r="E100" s="240" t="s">
        <v>823</v>
      </c>
      <c r="F100" s="240">
        <f t="shared" si="2"/>
        <v>20</v>
      </c>
      <c r="G100" s="232"/>
      <c r="H100" s="232"/>
      <c r="I100" s="232">
        <v>1</v>
      </c>
      <c r="J100" s="234">
        <v>20</v>
      </c>
      <c r="K100" s="232">
        <v>1</v>
      </c>
      <c r="L100" s="234">
        <v>20</v>
      </c>
      <c r="M100" s="222"/>
    </row>
    <row r="101" spans="1:13" ht="12.75">
      <c r="A101" s="232">
        <v>69</v>
      </c>
      <c r="B101" s="232" t="s">
        <v>480</v>
      </c>
      <c r="C101" s="232"/>
      <c r="D101" s="232"/>
      <c r="E101" s="240" t="s">
        <v>823</v>
      </c>
      <c r="F101" s="240">
        <f t="shared" si="2"/>
        <v>2</v>
      </c>
      <c r="G101" s="232"/>
      <c r="H101" s="232"/>
      <c r="I101" s="232">
        <v>1</v>
      </c>
      <c r="J101" s="234">
        <v>2</v>
      </c>
      <c r="K101" s="232">
        <v>1</v>
      </c>
      <c r="L101" s="234">
        <v>2</v>
      </c>
      <c r="M101" s="222"/>
    </row>
    <row r="102" spans="1:13" ht="12.75">
      <c r="A102" s="232">
        <v>70</v>
      </c>
      <c r="B102" s="232" t="s">
        <v>300</v>
      </c>
      <c r="C102" s="232"/>
      <c r="D102" s="232"/>
      <c r="E102" s="240" t="s">
        <v>823</v>
      </c>
      <c r="F102" s="240">
        <f t="shared" si="2"/>
        <v>11</v>
      </c>
      <c r="G102" s="232"/>
      <c r="H102" s="232"/>
      <c r="I102" s="232">
        <v>1</v>
      </c>
      <c r="J102" s="234">
        <v>11</v>
      </c>
      <c r="K102" s="232">
        <v>1</v>
      </c>
      <c r="L102" s="234">
        <v>11</v>
      </c>
      <c r="M102" s="222"/>
    </row>
    <row r="103" spans="1:13" ht="12.75">
      <c r="A103" s="232">
        <v>71</v>
      </c>
      <c r="B103" s="232" t="s">
        <v>481</v>
      </c>
      <c r="C103" s="232"/>
      <c r="D103" s="232"/>
      <c r="E103" s="240" t="s">
        <v>823</v>
      </c>
      <c r="F103" s="240">
        <f t="shared" si="2"/>
        <v>40</v>
      </c>
      <c r="G103" s="232"/>
      <c r="H103" s="232"/>
      <c r="I103" s="232">
        <v>1</v>
      </c>
      <c r="J103" s="234">
        <v>40</v>
      </c>
      <c r="K103" s="232">
        <v>1</v>
      </c>
      <c r="L103" s="234">
        <v>40</v>
      </c>
      <c r="M103" s="222"/>
    </row>
    <row r="104" spans="1:13" ht="12.75">
      <c r="A104" s="232">
        <v>72</v>
      </c>
      <c r="B104" s="232" t="s">
        <v>482</v>
      </c>
      <c r="C104" s="232"/>
      <c r="D104" s="232"/>
      <c r="E104" s="240" t="s">
        <v>823</v>
      </c>
      <c r="F104" s="240">
        <f t="shared" si="2"/>
        <v>10</v>
      </c>
      <c r="G104" s="232"/>
      <c r="H104" s="232"/>
      <c r="I104" s="232">
        <v>2</v>
      </c>
      <c r="J104" s="234">
        <v>20</v>
      </c>
      <c r="K104" s="232">
        <v>2</v>
      </c>
      <c r="L104" s="234">
        <v>20</v>
      </c>
      <c r="M104" s="222"/>
    </row>
    <row r="105" spans="1:13" ht="12.75">
      <c r="A105" s="232">
        <v>73</v>
      </c>
      <c r="B105" s="232" t="s">
        <v>483</v>
      </c>
      <c r="C105" s="232"/>
      <c r="D105" s="232"/>
      <c r="E105" s="240" t="s">
        <v>823</v>
      </c>
      <c r="F105" s="240">
        <f t="shared" si="2"/>
        <v>8</v>
      </c>
      <c r="G105" s="232"/>
      <c r="H105" s="232"/>
      <c r="I105" s="232">
        <v>1</v>
      </c>
      <c r="J105" s="234">
        <v>8</v>
      </c>
      <c r="K105" s="232">
        <v>1</v>
      </c>
      <c r="L105" s="234">
        <v>8</v>
      </c>
      <c r="M105" s="222"/>
    </row>
    <row r="106" spans="1:13" ht="12.75">
      <c r="A106" s="232">
        <v>74</v>
      </c>
      <c r="B106" s="232" t="s">
        <v>484</v>
      </c>
      <c r="C106" s="232"/>
      <c r="D106" s="232"/>
      <c r="E106" s="240" t="s">
        <v>823</v>
      </c>
      <c r="F106" s="240">
        <f t="shared" si="2"/>
        <v>14</v>
      </c>
      <c r="G106" s="232"/>
      <c r="H106" s="232"/>
      <c r="I106" s="232">
        <v>1</v>
      </c>
      <c r="J106" s="234">
        <v>14</v>
      </c>
      <c r="K106" s="232">
        <v>1</v>
      </c>
      <c r="L106" s="234">
        <v>14</v>
      </c>
      <c r="M106" s="222"/>
    </row>
    <row r="107" spans="1:13" ht="13.5" thickBot="1">
      <c r="A107" s="236">
        <v>75</v>
      </c>
      <c r="B107" s="236" t="s">
        <v>485</v>
      </c>
      <c r="C107" s="236"/>
      <c r="D107" s="236"/>
      <c r="E107" s="287" t="s">
        <v>823</v>
      </c>
      <c r="F107" s="287">
        <f>J107/I107</f>
        <v>19</v>
      </c>
      <c r="G107" s="236"/>
      <c r="H107" s="236"/>
      <c r="I107" s="236">
        <v>1</v>
      </c>
      <c r="J107" s="237">
        <v>19</v>
      </c>
      <c r="K107" s="236">
        <v>1</v>
      </c>
      <c r="L107" s="237">
        <v>19</v>
      </c>
      <c r="M107" s="222"/>
    </row>
    <row r="108" spans="1:13" ht="13.5" thickBot="1">
      <c r="A108" s="288"/>
      <c r="B108" s="289" t="s">
        <v>208</v>
      </c>
      <c r="C108" s="290"/>
      <c r="D108" s="290"/>
      <c r="E108" s="290"/>
      <c r="F108" s="291"/>
      <c r="G108" s="290"/>
      <c r="H108" s="290"/>
      <c r="I108" s="290">
        <f>SUM(I74:I107)</f>
        <v>55</v>
      </c>
      <c r="J108" s="291">
        <f>SUM(J74:J107)</f>
        <v>843</v>
      </c>
      <c r="K108" s="290">
        <f>SUM(K74:K107)</f>
        <v>55</v>
      </c>
      <c r="L108" s="292">
        <f>SUM(L74:L107)</f>
        <v>843</v>
      </c>
      <c r="M108" s="96"/>
    </row>
    <row r="109" spans="1:13" ht="13.5" thickBot="1">
      <c r="A109" s="329"/>
      <c r="B109" s="235">
        <v>2</v>
      </c>
      <c r="C109" s="235">
        <v>3</v>
      </c>
      <c r="D109" s="235">
        <v>4</v>
      </c>
      <c r="E109" s="235">
        <v>5</v>
      </c>
      <c r="F109" s="235">
        <v>6</v>
      </c>
      <c r="G109" s="235">
        <v>7</v>
      </c>
      <c r="H109" s="235">
        <v>8</v>
      </c>
      <c r="I109" s="235">
        <v>9</v>
      </c>
      <c r="J109" s="235">
        <v>10</v>
      </c>
      <c r="K109" s="235">
        <v>11</v>
      </c>
      <c r="L109" s="330">
        <v>12</v>
      </c>
      <c r="M109" s="96"/>
    </row>
    <row r="110" spans="1:13" ht="12.75">
      <c r="A110" s="242">
        <v>76</v>
      </c>
      <c r="B110" s="242" t="s">
        <v>487</v>
      </c>
      <c r="C110" s="242"/>
      <c r="D110" s="242"/>
      <c r="E110" s="233" t="s">
        <v>823</v>
      </c>
      <c r="F110" s="233">
        <f t="shared" si="2"/>
        <v>4</v>
      </c>
      <c r="G110" s="242"/>
      <c r="H110" s="242"/>
      <c r="I110" s="242">
        <v>2</v>
      </c>
      <c r="J110" s="243">
        <v>8</v>
      </c>
      <c r="K110" s="242">
        <v>2</v>
      </c>
      <c r="L110" s="243">
        <v>8</v>
      </c>
      <c r="M110" s="222"/>
    </row>
    <row r="111" spans="1:13" ht="12.75">
      <c r="A111" s="232">
        <v>77</v>
      </c>
      <c r="B111" s="232" t="s">
        <v>488</v>
      </c>
      <c r="C111" s="232"/>
      <c r="D111" s="232"/>
      <c r="E111" s="240" t="s">
        <v>823</v>
      </c>
      <c r="F111" s="240">
        <f t="shared" si="2"/>
        <v>5</v>
      </c>
      <c r="G111" s="232"/>
      <c r="H111" s="232"/>
      <c r="I111" s="232">
        <v>5</v>
      </c>
      <c r="J111" s="234">
        <v>25</v>
      </c>
      <c r="K111" s="232">
        <v>5</v>
      </c>
      <c r="L111" s="234">
        <v>25</v>
      </c>
      <c r="M111" s="222"/>
    </row>
    <row r="112" spans="1:13" ht="12.75">
      <c r="A112" s="232">
        <v>78</v>
      </c>
      <c r="B112" s="232" t="s">
        <v>489</v>
      </c>
      <c r="C112" s="232"/>
      <c r="D112" s="232"/>
      <c r="E112" s="240" t="s">
        <v>823</v>
      </c>
      <c r="F112" s="240">
        <f t="shared" si="2"/>
        <v>20</v>
      </c>
      <c r="G112" s="232"/>
      <c r="H112" s="232"/>
      <c r="I112" s="232">
        <v>2</v>
      </c>
      <c r="J112" s="234">
        <v>40</v>
      </c>
      <c r="K112" s="232">
        <v>2</v>
      </c>
      <c r="L112" s="234">
        <v>40</v>
      </c>
      <c r="M112" s="222"/>
    </row>
    <row r="113" spans="1:13" ht="12.75">
      <c r="A113" s="232">
        <v>79</v>
      </c>
      <c r="B113" s="232" t="s">
        <v>490</v>
      </c>
      <c r="C113" s="232"/>
      <c r="D113" s="232"/>
      <c r="E113" s="240" t="s">
        <v>823</v>
      </c>
      <c r="F113" s="240">
        <f t="shared" si="2"/>
        <v>6</v>
      </c>
      <c r="G113" s="232"/>
      <c r="H113" s="232"/>
      <c r="I113" s="232">
        <v>6</v>
      </c>
      <c r="J113" s="234">
        <v>36</v>
      </c>
      <c r="K113" s="232">
        <v>6</v>
      </c>
      <c r="L113" s="234">
        <v>36</v>
      </c>
      <c r="M113" s="222"/>
    </row>
    <row r="114" spans="1:13" ht="12.75">
      <c r="A114" s="232">
        <v>80</v>
      </c>
      <c r="B114" s="232" t="s">
        <v>491</v>
      </c>
      <c r="C114" s="232"/>
      <c r="D114" s="232"/>
      <c r="E114" s="240" t="s">
        <v>823</v>
      </c>
      <c r="F114" s="240">
        <f t="shared" si="2"/>
        <v>10</v>
      </c>
      <c r="G114" s="232"/>
      <c r="H114" s="232"/>
      <c r="I114" s="232">
        <v>1</v>
      </c>
      <c r="J114" s="234">
        <v>10</v>
      </c>
      <c r="K114" s="232">
        <v>1</v>
      </c>
      <c r="L114" s="234">
        <v>10</v>
      </c>
      <c r="M114" s="222"/>
    </row>
    <row r="115" spans="1:13" ht="12.75">
      <c r="A115" s="232">
        <v>81</v>
      </c>
      <c r="B115" s="232" t="s">
        <v>492</v>
      </c>
      <c r="C115" s="232"/>
      <c r="D115" s="232"/>
      <c r="E115" s="240" t="s">
        <v>823</v>
      </c>
      <c r="F115" s="240">
        <f t="shared" si="2"/>
        <v>6</v>
      </c>
      <c r="G115" s="232"/>
      <c r="H115" s="232"/>
      <c r="I115" s="232">
        <v>2</v>
      </c>
      <c r="J115" s="234">
        <v>12</v>
      </c>
      <c r="K115" s="232">
        <v>2</v>
      </c>
      <c r="L115" s="234">
        <v>12</v>
      </c>
      <c r="M115" s="222"/>
    </row>
    <row r="116" spans="1:13" ht="12.75">
      <c r="A116" s="232">
        <v>82</v>
      </c>
      <c r="B116" s="232" t="s">
        <v>493</v>
      </c>
      <c r="C116" s="232"/>
      <c r="D116" s="232"/>
      <c r="E116" s="240" t="s">
        <v>823</v>
      </c>
      <c r="F116" s="240">
        <f aca="true" t="shared" si="3" ref="F116:F142">J116/I116</f>
        <v>5</v>
      </c>
      <c r="G116" s="232"/>
      <c r="H116" s="232"/>
      <c r="I116" s="232">
        <v>12</v>
      </c>
      <c r="J116" s="234">
        <v>60</v>
      </c>
      <c r="K116" s="232">
        <v>12</v>
      </c>
      <c r="L116" s="234">
        <v>60</v>
      </c>
      <c r="M116" s="222"/>
    </row>
    <row r="117" spans="1:13" ht="12.75">
      <c r="A117" s="232">
        <v>83</v>
      </c>
      <c r="B117" s="232" t="s">
        <v>493</v>
      </c>
      <c r="C117" s="232"/>
      <c r="D117" s="232"/>
      <c r="E117" s="240" t="s">
        <v>823</v>
      </c>
      <c r="F117" s="240">
        <f t="shared" si="3"/>
        <v>15</v>
      </c>
      <c r="G117" s="232"/>
      <c r="H117" s="232"/>
      <c r="I117" s="232">
        <v>4</v>
      </c>
      <c r="J117" s="234">
        <v>60</v>
      </c>
      <c r="K117" s="232">
        <v>4</v>
      </c>
      <c r="L117" s="234">
        <v>60</v>
      </c>
      <c r="M117" s="222"/>
    </row>
    <row r="118" spans="1:13" ht="12.75">
      <c r="A118" s="232">
        <v>84</v>
      </c>
      <c r="B118" s="232" t="s">
        <v>493</v>
      </c>
      <c r="C118" s="232"/>
      <c r="D118" s="232"/>
      <c r="E118" s="240" t="s">
        <v>823</v>
      </c>
      <c r="F118" s="240">
        <f t="shared" si="3"/>
        <v>3</v>
      </c>
      <c r="G118" s="232"/>
      <c r="H118" s="232"/>
      <c r="I118" s="232">
        <v>2</v>
      </c>
      <c r="J118" s="234">
        <v>6</v>
      </c>
      <c r="K118" s="232">
        <v>2</v>
      </c>
      <c r="L118" s="234">
        <v>6</v>
      </c>
      <c r="M118" s="222"/>
    </row>
    <row r="119" spans="1:13" ht="12.75">
      <c r="A119" s="232">
        <v>85</v>
      </c>
      <c r="B119" s="232" t="s">
        <v>494</v>
      </c>
      <c r="C119" s="232"/>
      <c r="D119" s="232"/>
      <c r="E119" s="240" t="s">
        <v>823</v>
      </c>
      <c r="F119" s="240">
        <f t="shared" si="3"/>
        <v>5</v>
      </c>
      <c r="G119" s="232"/>
      <c r="H119" s="232"/>
      <c r="I119" s="232">
        <v>20</v>
      </c>
      <c r="J119" s="234">
        <v>100</v>
      </c>
      <c r="K119" s="232">
        <v>20</v>
      </c>
      <c r="L119" s="234">
        <v>100</v>
      </c>
      <c r="M119" s="222"/>
    </row>
    <row r="120" spans="1:13" ht="12.75">
      <c r="A120" s="232">
        <v>86</v>
      </c>
      <c r="B120" s="232" t="s">
        <v>495</v>
      </c>
      <c r="C120" s="232"/>
      <c r="D120" s="232"/>
      <c r="E120" s="240" t="s">
        <v>823</v>
      </c>
      <c r="F120" s="240">
        <f t="shared" si="3"/>
        <v>10</v>
      </c>
      <c r="G120" s="232"/>
      <c r="H120" s="232"/>
      <c r="I120" s="232">
        <v>5</v>
      </c>
      <c r="J120" s="234">
        <v>50</v>
      </c>
      <c r="K120" s="232">
        <v>5</v>
      </c>
      <c r="L120" s="234">
        <v>50</v>
      </c>
      <c r="M120" s="222"/>
    </row>
    <row r="121" spans="1:13" ht="12.75">
      <c r="A121" s="232">
        <v>87</v>
      </c>
      <c r="B121" s="232" t="s">
        <v>497</v>
      </c>
      <c r="C121" s="232"/>
      <c r="D121" s="232"/>
      <c r="E121" s="240" t="s">
        <v>823</v>
      </c>
      <c r="F121" s="240">
        <f t="shared" si="3"/>
        <v>36</v>
      </c>
      <c r="G121" s="232"/>
      <c r="H121" s="232"/>
      <c r="I121" s="232">
        <v>1</v>
      </c>
      <c r="J121" s="234">
        <v>36</v>
      </c>
      <c r="K121" s="232">
        <v>1</v>
      </c>
      <c r="L121" s="234">
        <v>36</v>
      </c>
      <c r="M121" s="222"/>
    </row>
    <row r="122" spans="1:13" ht="12.75">
      <c r="A122" s="232">
        <v>88</v>
      </c>
      <c r="B122" s="232" t="s">
        <v>499</v>
      </c>
      <c r="C122" s="232"/>
      <c r="D122" s="232"/>
      <c r="E122" s="240" t="s">
        <v>823</v>
      </c>
      <c r="F122" s="240">
        <f t="shared" si="3"/>
        <v>1</v>
      </c>
      <c r="G122" s="232"/>
      <c r="H122" s="232"/>
      <c r="I122" s="232">
        <v>3</v>
      </c>
      <c r="J122" s="234">
        <v>3</v>
      </c>
      <c r="K122" s="232">
        <v>3</v>
      </c>
      <c r="L122" s="234">
        <v>3</v>
      </c>
      <c r="M122" s="222"/>
    </row>
    <row r="123" spans="1:13" ht="12.75">
      <c r="A123" s="232">
        <v>89</v>
      </c>
      <c r="B123" s="232" t="s">
        <v>500</v>
      </c>
      <c r="C123" s="232"/>
      <c r="D123" s="232"/>
      <c r="E123" s="240" t="s">
        <v>823</v>
      </c>
      <c r="F123" s="240">
        <f t="shared" si="3"/>
        <v>3</v>
      </c>
      <c r="G123" s="232"/>
      <c r="H123" s="232"/>
      <c r="I123" s="232">
        <v>1</v>
      </c>
      <c r="J123" s="234">
        <v>3</v>
      </c>
      <c r="K123" s="232">
        <v>1</v>
      </c>
      <c r="L123" s="234">
        <v>3</v>
      </c>
      <c r="M123" s="222"/>
    </row>
    <row r="124" spans="1:13" ht="12.75">
      <c r="A124" s="232">
        <v>90</v>
      </c>
      <c r="B124" s="232" t="s">
        <v>501</v>
      </c>
      <c r="C124" s="232"/>
      <c r="D124" s="232"/>
      <c r="E124" s="240" t="s">
        <v>823</v>
      </c>
      <c r="F124" s="240">
        <f t="shared" si="3"/>
        <v>32</v>
      </c>
      <c r="G124" s="232"/>
      <c r="H124" s="232"/>
      <c r="I124" s="232">
        <v>1</v>
      </c>
      <c r="J124" s="234">
        <v>32</v>
      </c>
      <c r="K124" s="232">
        <v>1</v>
      </c>
      <c r="L124" s="234">
        <v>32</v>
      </c>
      <c r="M124" s="222"/>
    </row>
    <row r="125" spans="1:13" ht="12.75">
      <c r="A125" s="232">
        <v>91</v>
      </c>
      <c r="B125" s="232" t="s">
        <v>502</v>
      </c>
      <c r="C125" s="232"/>
      <c r="D125" s="232"/>
      <c r="E125" s="240" t="s">
        <v>823</v>
      </c>
      <c r="F125" s="240">
        <f t="shared" si="3"/>
        <v>9</v>
      </c>
      <c r="G125" s="232"/>
      <c r="H125" s="232"/>
      <c r="I125" s="232">
        <v>2</v>
      </c>
      <c r="J125" s="234">
        <v>18</v>
      </c>
      <c r="K125" s="232">
        <v>2</v>
      </c>
      <c r="L125" s="234">
        <v>18</v>
      </c>
      <c r="M125" s="222"/>
    </row>
    <row r="126" spans="1:13" ht="12.75">
      <c r="A126" s="232">
        <v>92</v>
      </c>
      <c r="B126" s="232" t="s">
        <v>503</v>
      </c>
      <c r="C126" s="232"/>
      <c r="D126" s="232"/>
      <c r="E126" s="240" t="s">
        <v>823</v>
      </c>
      <c r="F126" s="240">
        <f t="shared" si="3"/>
        <v>14</v>
      </c>
      <c r="G126" s="232"/>
      <c r="H126" s="232"/>
      <c r="I126" s="232">
        <v>2</v>
      </c>
      <c r="J126" s="234">
        <v>28</v>
      </c>
      <c r="K126" s="232">
        <v>2</v>
      </c>
      <c r="L126" s="234">
        <v>28</v>
      </c>
      <c r="M126" s="222"/>
    </row>
    <row r="127" spans="1:13" ht="12.75">
      <c r="A127" s="232">
        <v>93</v>
      </c>
      <c r="B127" s="232" t="s">
        <v>504</v>
      </c>
      <c r="C127" s="232"/>
      <c r="D127" s="232"/>
      <c r="E127" s="240" t="s">
        <v>823</v>
      </c>
      <c r="F127" s="240">
        <f t="shared" si="3"/>
        <v>18</v>
      </c>
      <c r="G127" s="232"/>
      <c r="H127" s="232"/>
      <c r="I127" s="232">
        <v>1</v>
      </c>
      <c r="J127" s="234">
        <v>18</v>
      </c>
      <c r="K127" s="232">
        <v>1</v>
      </c>
      <c r="L127" s="234">
        <v>18</v>
      </c>
      <c r="M127" s="222"/>
    </row>
    <row r="128" spans="1:13" ht="12.75">
      <c r="A128" s="232">
        <v>94</v>
      </c>
      <c r="B128" s="232" t="s">
        <v>299</v>
      </c>
      <c r="C128" s="232"/>
      <c r="D128" s="232"/>
      <c r="E128" s="240" t="s">
        <v>823</v>
      </c>
      <c r="F128" s="240">
        <f t="shared" si="3"/>
        <v>10</v>
      </c>
      <c r="G128" s="232"/>
      <c r="H128" s="232"/>
      <c r="I128" s="232">
        <v>1</v>
      </c>
      <c r="J128" s="234">
        <v>10</v>
      </c>
      <c r="K128" s="232">
        <v>1</v>
      </c>
      <c r="L128" s="234">
        <v>10</v>
      </c>
      <c r="M128" s="222"/>
    </row>
    <row r="129" spans="1:13" ht="12.75">
      <c r="A129" s="232">
        <v>95</v>
      </c>
      <c r="B129" s="232" t="s">
        <v>505</v>
      </c>
      <c r="C129" s="232"/>
      <c r="D129" s="232"/>
      <c r="E129" s="240" t="s">
        <v>823</v>
      </c>
      <c r="F129" s="240">
        <f t="shared" si="3"/>
        <v>19</v>
      </c>
      <c r="G129" s="232"/>
      <c r="H129" s="232"/>
      <c r="I129" s="232">
        <v>1</v>
      </c>
      <c r="J129" s="234">
        <v>19</v>
      </c>
      <c r="K129" s="232">
        <v>1</v>
      </c>
      <c r="L129" s="234">
        <v>19</v>
      </c>
      <c r="M129" s="222"/>
    </row>
    <row r="130" spans="1:13" ht="12.75">
      <c r="A130" s="232">
        <v>96</v>
      </c>
      <c r="B130" s="284" t="s">
        <v>506</v>
      </c>
      <c r="C130" s="232"/>
      <c r="D130" s="240"/>
      <c r="E130" s="240" t="s">
        <v>823</v>
      </c>
      <c r="F130" s="240">
        <f t="shared" si="3"/>
        <v>32</v>
      </c>
      <c r="G130" s="232"/>
      <c r="H130" s="232"/>
      <c r="I130" s="232">
        <v>1</v>
      </c>
      <c r="J130" s="234">
        <v>32</v>
      </c>
      <c r="K130" s="232">
        <v>1</v>
      </c>
      <c r="L130" s="234">
        <v>32</v>
      </c>
      <c r="M130" s="222"/>
    </row>
    <row r="131" spans="1:13" ht="12.75">
      <c r="A131" s="232">
        <v>97</v>
      </c>
      <c r="B131" s="232" t="s">
        <v>507</v>
      </c>
      <c r="C131" s="232"/>
      <c r="D131" s="232"/>
      <c r="E131" s="240" t="s">
        <v>823</v>
      </c>
      <c r="F131" s="240">
        <f t="shared" si="3"/>
        <v>21</v>
      </c>
      <c r="G131" s="232"/>
      <c r="H131" s="232"/>
      <c r="I131" s="232">
        <v>5</v>
      </c>
      <c r="J131" s="234">
        <v>105</v>
      </c>
      <c r="K131" s="232">
        <v>5</v>
      </c>
      <c r="L131" s="234">
        <v>105</v>
      </c>
      <c r="M131" s="222"/>
    </row>
    <row r="132" spans="1:13" ht="12.75">
      <c r="A132" s="232">
        <v>98</v>
      </c>
      <c r="B132" s="232" t="s">
        <v>508</v>
      </c>
      <c r="C132" s="232"/>
      <c r="D132" s="232"/>
      <c r="E132" s="240" t="s">
        <v>823</v>
      </c>
      <c r="F132" s="240">
        <f t="shared" si="3"/>
        <v>37</v>
      </c>
      <c r="G132" s="232"/>
      <c r="H132" s="232"/>
      <c r="I132" s="232">
        <v>1</v>
      </c>
      <c r="J132" s="234">
        <v>37</v>
      </c>
      <c r="K132" s="232">
        <v>1</v>
      </c>
      <c r="L132" s="234">
        <v>37</v>
      </c>
      <c r="M132" s="222"/>
    </row>
    <row r="133" spans="1:13" ht="12.75">
      <c r="A133" s="232">
        <v>99</v>
      </c>
      <c r="B133" s="232" t="s">
        <v>509</v>
      </c>
      <c r="C133" s="232"/>
      <c r="D133" s="232"/>
      <c r="E133" s="240" t="s">
        <v>823</v>
      </c>
      <c r="F133" s="240">
        <f t="shared" si="3"/>
        <v>12</v>
      </c>
      <c r="G133" s="232"/>
      <c r="H133" s="232"/>
      <c r="I133" s="232">
        <v>1</v>
      </c>
      <c r="J133" s="234">
        <v>12</v>
      </c>
      <c r="K133" s="232">
        <v>1</v>
      </c>
      <c r="L133" s="234">
        <v>12</v>
      </c>
      <c r="M133" s="222"/>
    </row>
    <row r="134" spans="1:13" ht="12.75">
      <c r="A134" s="232">
        <v>100</v>
      </c>
      <c r="B134" s="232" t="s">
        <v>510</v>
      </c>
      <c r="C134" s="232"/>
      <c r="D134" s="232"/>
      <c r="E134" s="240" t="s">
        <v>823</v>
      </c>
      <c r="F134" s="240">
        <f t="shared" si="3"/>
        <v>5</v>
      </c>
      <c r="G134" s="232"/>
      <c r="H134" s="232"/>
      <c r="I134" s="232">
        <v>1</v>
      </c>
      <c r="J134" s="234">
        <v>5</v>
      </c>
      <c r="K134" s="232">
        <v>1</v>
      </c>
      <c r="L134" s="234">
        <v>5</v>
      </c>
      <c r="M134" s="222"/>
    </row>
    <row r="135" spans="1:13" ht="12.75">
      <c r="A135" s="232">
        <v>101</v>
      </c>
      <c r="B135" s="232" t="s">
        <v>515</v>
      </c>
      <c r="C135" s="232"/>
      <c r="D135" s="232"/>
      <c r="E135" s="240" t="s">
        <v>823</v>
      </c>
      <c r="F135" s="240">
        <f t="shared" si="3"/>
        <v>8</v>
      </c>
      <c r="G135" s="232"/>
      <c r="H135" s="232"/>
      <c r="I135" s="232">
        <v>3</v>
      </c>
      <c r="J135" s="234">
        <v>24</v>
      </c>
      <c r="K135" s="232">
        <v>3</v>
      </c>
      <c r="L135" s="234">
        <v>24</v>
      </c>
      <c r="M135" s="222"/>
    </row>
    <row r="136" spans="1:13" ht="12.75">
      <c r="A136" s="232">
        <v>102</v>
      </c>
      <c r="B136" s="232" t="s">
        <v>511</v>
      </c>
      <c r="C136" s="232"/>
      <c r="D136" s="232"/>
      <c r="E136" s="240" t="s">
        <v>823</v>
      </c>
      <c r="F136" s="240">
        <f t="shared" si="3"/>
        <v>4</v>
      </c>
      <c r="G136" s="232"/>
      <c r="H136" s="232"/>
      <c r="I136" s="232">
        <v>1</v>
      </c>
      <c r="J136" s="234">
        <v>4</v>
      </c>
      <c r="K136" s="232">
        <v>1</v>
      </c>
      <c r="L136" s="234">
        <v>4</v>
      </c>
      <c r="M136" s="222"/>
    </row>
    <row r="137" spans="1:13" ht="12.75">
      <c r="A137" s="232">
        <v>103</v>
      </c>
      <c r="B137" s="232" t="s">
        <v>512</v>
      </c>
      <c r="C137" s="232"/>
      <c r="D137" s="232"/>
      <c r="E137" s="240" t="s">
        <v>823</v>
      </c>
      <c r="F137" s="240">
        <f t="shared" si="3"/>
        <v>4</v>
      </c>
      <c r="G137" s="232"/>
      <c r="H137" s="232"/>
      <c r="I137" s="232">
        <v>3</v>
      </c>
      <c r="J137" s="234">
        <v>12</v>
      </c>
      <c r="K137" s="232">
        <v>3</v>
      </c>
      <c r="L137" s="234">
        <v>12</v>
      </c>
      <c r="M137" s="222"/>
    </row>
    <row r="138" spans="1:13" ht="12.75">
      <c r="A138" s="232">
        <v>104</v>
      </c>
      <c r="B138" s="232" t="s">
        <v>205</v>
      </c>
      <c r="C138" s="232"/>
      <c r="D138" s="232"/>
      <c r="E138" s="240" t="s">
        <v>823</v>
      </c>
      <c r="F138" s="240">
        <f t="shared" si="3"/>
        <v>35</v>
      </c>
      <c r="G138" s="232"/>
      <c r="H138" s="232"/>
      <c r="I138" s="232">
        <v>1</v>
      </c>
      <c r="J138" s="234">
        <v>35</v>
      </c>
      <c r="K138" s="232">
        <v>1</v>
      </c>
      <c r="L138" s="234">
        <v>35</v>
      </c>
      <c r="M138" s="222"/>
    </row>
    <row r="139" spans="1:13" ht="12.75">
      <c r="A139" s="232">
        <v>105</v>
      </c>
      <c r="B139" s="232" t="s">
        <v>513</v>
      </c>
      <c r="C139" s="232"/>
      <c r="D139" s="232"/>
      <c r="E139" s="240" t="s">
        <v>823</v>
      </c>
      <c r="F139" s="240">
        <f t="shared" si="3"/>
        <v>84</v>
      </c>
      <c r="G139" s="232"/>
      <c r="H139" s="232"/>
      <c r="I139" s="232">
        <v>1</v>
      </c>
      <c r="J139" s="234">
        <v>84</v>
      </c>
      <c r="K139" s="232">
        <v>1</v>
      </c>
      <c r="L139" s="234">
        <v>84</v>
      </c>
      <c r="M139" s="222"/>
    </row>
    <row r="140" spans="1:13" ht="12.75">
      <c r="A140" s="232">
        <v>106</v>
      </c>
      <c r="B140" s="232" t="s">
        <v>514</v>
      </c>
      <c r="C140" s="232"/>
      <c r="D140" s="232"/>
      <c r="E140" s="240" t="s">
        <v>823</v>
      </c>
      <c r="F140" s="240">
        <f t="shared" si="3"/>
        <v>50</v>
      </c>
      <c r="G140" s="232"/>
      <c r="H140" s="232"/>
      <c r="I140" s="232">
        <v>1</v>
      </c>
      <c r="J140" s="234">
        <v>50</v>
      </c>
      <c r="K140" s="232">
        <v>1</v>
      </c>
      <c r="L140" s="234">
        <v>50</v>
      </c>
      <c r="M140" s="222"/>
    </row>
    <row r="141" spans="1:13" ht="12.75">
      <c r="A141" s="232">
        <v>107</v>
      </c>
      <c r="B141" s="232" t="s">
        <v>515</v>
      </c>
      <c r="C141" s="232"/>
      <c r="D141" s="232"/>
      <c r="E141" s="240" t="s">
        <v>823</v>
      </c>
      <c r="F141" s="240">
        <f t="shared" si="3"/>
        <v>8</v>
      </c>
      <c r="G141" s="232"/>
      <c r="H141" s="232"/>
      <c r="I141" s="232">
        <v>1</v>
      </c>
      <c r="J141" s="234">
        <v>8</v>
      </c>
      <c r="K141" s="232">
        <v>1</v>
      </c>
      <c r="L141" s="234">
        <v>8</v>
      </c>
      <c r="M141" s="222"/>
    </row>
    <row r="142" spans="1:13" ht="13.5" customHeight="1">
      <c r="A142" s="232">
        <v>108</v>
      </c>
      <c r="B142" s="232" t="s">
        <v>516</v>
      </c>
      <c r="C142" s="232"/>
      <c r="D142" s="232"/>
      <c r="E142" s="240" t="s">
        <v>823</v>
      </c>
      <c r="F142" s="240">
        <f t="shared" si="3"/>
        <v>14</v>
      </c>
      <c r="G142" s="232"/>
      <c r="H142" s="232"/>
      <c r="I142" s="232">
        <v>1</v>
      </c>
      <c r="J142" s="234">
        <v>14</v>
      </c>
      <c r="K142" s="232">
        <v>1</v>
      </c>
      <c r="L142" s="234">
        <v>14</v>
      </c>
      <c r="M142" s="222"/>
    </row>
    <row r="143" spans="1:13" ht="13.5" thickBot="1">
      <c r="A143" s="236">
        <v>109</v>
      </c>
      <c r="B143" s="293" t="s">
        <v>517</v>
      </c>
      <c r="C143" s="236"/>
      <c r="D143" s="236"/>
      <c r="E143" s="287" t="s">
        <v>823</v>
      </c>
      <c r="F143" s="287">
        <f>J143/I143</f>
        <v>10</v>
      </c>
      <c r="G143" s="236"/>
      <c r="H143" s="236"/>
      <c r="I143" s="236">
        <v>2</v>
      </c>
      <c r="J143" s="237">
        <v>20</v>
      </c>
      <c r="K143" s="236">
        <v>2</v>
      </c>
      <c r="L143" s="237">
        <v>20</v>
      </c>
      <c r="M143" s="222"/>
    </row>
    <row r="144" spans="1:13" ht="13.5" thickBot="1">
      <c r="A144" s="288"/>
      <c r="B144" s="289" t="s">
        <v>208</v>
      </c>
      <c r="C144" s="290"/>
      <c r="D144" s="290"/>
      <c r="E144" s="290"/>
      <c r="F144" s="291"/>
      <c r="G144" s="290"/>
      <c r="H144" s="290"/>
      <c r="I144" s="290">
        <f>SUM(I110:I143)</f>
        <v>97</v>
      </c>
      <c r="J144" s="291">
        <f>SUM(J110:J143)</f>
        <v>1016</v>
      </c>
      <c r="K144" s="290">
        <f>SUM(K110:K143)</f>
        <v>97</v>
      </c>
      <c r="L144" s="292">
        <f>SUM(L110:L143)</f>
        <v>1016</v>
      </c>
      <c r="M144" s="96"/>
    </row>
    <row r="145" spans="1:13" ht="13.5" thickBot="1">
      <c r="A145" s="329"/>
      <c r="B145" s="235">
        <v>2</v>
      </c>
      <c r="C145" s="235">
        <v>3</v>
      </c>
      <c r="D145" s="235">
        <v>4</v>
      </c>
      <c r="E145" s="235">
        <v>5</v>
      </c>
      <c r="F145" s="235">
        <v>6</v>
      </c>
      <c r="G145" s="235">
        <v>7</v>
      </c>
      <c r="H145" s="235">
        <v>8</v>
      </c>
      <c r="I145" s="235">
        <v>9</v>
      </c>
      <c r="J145" s="235">
        <v>10</v>
      </c>
      <c r="K145" s="235">
        <v>11</v>
      </c>
      <c r="L145" s="330">
        <v>12</v>
      </c>
      <c r="M145" s="96"/>
    </row>
    <row r="146" spans="1:13" ht="12.75">
      <c r="A146" s="242">
        <v>110</v>
      </c>
      <c r="B146" s="331" t="s">
        <v>217</v>
      </c>
      <c r="C146" s="242"/>
      <c r="D146" s="242"/>
      <c r="E146" s="233" t="s">
        <v>823</v>
      </c>
      <c r="F146" s="233">
        <f aca="true" t="shared" si="4" ref="F146:F167">J146/I146</f>
        <v>8</v>
      </c>
      <c r="G146" s="242"/>
      <c r="H146" s="242"/>
      <c r="I146" s="242">
        <v>1</v>
      </c>
      <c r="J146" s="243">
        <v>8</v>
      </c>
      <c r="K146" s="242">
        <v>1</v>
      </c>
      <c r="L146" s="243">
        <v>8</v>
      </c>
      <c r="M146" s="222"/>
    </row>
    <row r="147" spans="1:13" ht="12.75">
      <c r="A147" s="232">
        <v>111</v>
      </c>
      <c r="B147" s="232" t="s">
        <v>519</v>
      </c>
      <c r="C147" s="232"/>
      <c r="D147" s="232"/>
      <c r="E147" s="240" t="s">
        <v>823</v>
      </c>
      <c r="F147" s="240">
        <f t="shared" si="4"/>
        <v>22</v>
      </c>
      <c r="G147" s="232"/>
      <c r="H147" s="232"/>
      <c r="I147" s="232">
        <v>1</v>
      </c>
      <c r="J147" s="234">
        <v>22</v>
      </c>
      <c r="K147" s="232">
        <v>1</v>
      </c>
      <c r="L147" s="234">
        <v>22</v>
      </c>
      <c r="M147" s="222"/>
    </row>
    <row r="148" spans="1:13" ht="12.75">
      <c r="A148" s="232">
        <v>112</v>
      </c>
      <c r="B148" s="232" t="s">
        <v>520</v>
      </c>
      <c r="C148" s="232"/>
      <c r="D148" s="232"/>
      <c r="E148" s="240" t="s">
        <v>823</v>
      </c>
      <c r="F148" s="240">
        <f t="shared" si="4"/>
        <v>7</v>
      </c>
      <c r="G148" s="232"/>
      <c r="H148" s="232"/>
      <c r="I148" s="232">
        <v>15</v>
      </c>
      <c r="J148" s="234">
        <v>105</v>
      </c>
      <c r="K148" s="232">
        <v>15</v>
      </c>
      <c r="L148" s="234">
        <v>105</v>
      </c>
      <c r="M148" s="222"/>
    </row>
    <row r="149" spans="1:13" ht="12.75">
      <c r="A149" s="244">
        <v>113</v>
      </c>
      <c r="B149" s="232" t="s">
        <v>521</v>
      </c>
      <c r="C149" s="232"/>
      <c r="D149" s="232"/>
      <c r="E149" s="240" t="s">
        <v>823</v>
      </c>
      <c r="F149" s="240">
        <f t="shared" si="4"/>
        <v>1</v>
      </c>
      <c r="G149" s="232"/>
      <c r="H149" s="232"/>
      <c r="I149" s="232">
        <v>2</v>
      </c>
      <c r="J149" s="234">
        <v>2</v>
      </c>
      <c r="K149" s="232">
        <v>2</v>
      </c>
      <c r="L149" s="234">
        <v>2</v>
      </c>
      <c r="M149" s="222"/>
    </row>
    <row r="150" spans="1:13" ht="12.75">
      <c r="A150" s="244">
        <v>114</v>
      </c>
      <c r="B150" s="232" t="s">
        <v>522</v>
      </c>
      <c r="C150" s="232"/>
      <c r="D150" s="232"/>
      <c r="E150" s="240" t="s">
        <v>823</v>
      </c>
      <c r="F150" s="240">
        <f t="shared" si="4"/>
        <v>28</v>
      </c>
      <c r="G150" s="232"/>
      <c r="H150" s="232"/>
      <c r="I150" s="232">
        <v>1</v>
      </c>
      <c r="J150" s="234">
        <v>28</v>
      </c>
      <c r="K150" s="232">
        <v>1</v>
      </c>
      <c r="L150" s="234">
        <v>28</v>
      </c>
      <c r="M150" s="222"/>
    </row>
    <row r="151" spans="1:13" ht="12.75">
      <c r="A151" s="244">
        <v>115</v>
      </c>
      <c r="B151" s="232" t="s">
        <v>523</v>
      </c>
      <c r="C151" s="232"/>
      <c r="D151" s="232"/>
      <c r="E151" s="240" t="s">
        <v>823</v>
      </c>
      <c r="F151" s="240">
        <f t="shared" si="4"/>
        <v>1</v>
      </c>
      <c r="G151" s="232"/>
      <c r="H151" s="232"/>
      <c r="I151" s="232">
        <v>2</v>
      </c>
      <c r="J151" s="234">
        <v>2</v>
      </c>
      <c r="K151" s="232">
        <v>2</v>
      </c>
      <c r="L151" s="234">
        <v>2</v>
      </c>
      <c r="M151" s="222"/>
    </row>
    <row r="152" spans="1:13" ht="12.75">
      <c r="A152" s="244">
        <v>116</v>
      </c>
      <c r="B152" s="232" t="s">
        <v>298</v>
      </c>
      <c r="C152" s="232"/>
      <c r="D152" s="232"/>
      <c r="E152" s="240" t="s">
        <v>823</v>
      </c>
      <c r="F152" s="240">
        <f t="shared" si="4"/>
        <v>60</v>
      </c>
      <c r="G152" s="232"/>
      <c r="H152" s="232"/>
      <c r="I152" s="232">
        <v>1</v>
      </c>
      <c r="J152" s="234">
        <v>60</v>
      </c>
      <c r="K152" s="232">
        <v>1</v>
      </c>
      <c r="L152" s="234">
        <v>60</v>
      </c>
      <c r="M152" s="222"/>
    </row>
    <row r="153" spans="1:13" ht="12.75">
      <c r="A153" s="244">
        <v>117</v>
      </c>
      <c r="B153" s="232" t="s">
        <v>506</v>
      </c>
      <c r="C153" s="232"/>
      <c r="D153" s="232"/>
      <c r="E153" s="240" t="s">
        <v>823</v>
      </c>
      <c r="F153" s="240">
        <f t="shared" si="4"/>
        <v>40</v>
      </c>
      <c r="G153" s="232"/>
      <c r="H153" s="232"/>
      <c r="I153" s="232">
        <v>1</v>
      </c>
      <c r="J153" s="234">
        <v>40</v>
      </c>
      <c r="K153" s="232">
        <v>1</v>
      </c>
      <c r="L153" s="234">
        <v>40</v>
      </c>
      <c r="M153" s="222"/>
    </row>
    <row r="154" spans="1:13" ht="12.75">
      <c r="A154" s="244">
        <v>118</v>
      </c>
      <c r="B154" s="232" t="s">
        <v>524</v>
      </c>
      <c r="C154" s="232"/>
      <c r="D154" s="232"/>
      <c r="E154" s="240" t="s">
        <v>823</v>
      </c>
      <c r="F154" s="240">
        <f t="shared" si="4"/>
        <v>5</v>
      </c>
      <c r="G154" s="232"/>
      <c r="H154" s="232"/>
      <c r="I154" s="232">
        <v>1</v>
      </c>
      <c r="J154" s="234">
        <v>5</v>
      </c>
      <c r="K154" s="232">
        <v>1</v>
      </c>
      <c r="L154" s="234">
        <v>5</v>
      </c>
      <c r="M154" s="222"/>
    </row>
    <row r="155" spans="1:13" ht="12.75">
      <c r="A155" s="244">
        <v>119</v>
      </c>
      <c r="B155" s="232" t="s">
        <v>525</v>
      </c>
      <c r="C155" s="232"/>
      <c r="D155" s="232"/>
      <c r="E155" s="240" t="s">
        <v>823</v>
      </c>
      <c r="F155" s="240">
        <f t="shared" si="4"/>
        <v>3</v>
      </c>
      <c r="G155" s="232"/>
      <c r="H155" s="232"/>
      <c r="I155" s="232">
        <v>3</v>
      </c>
      <c r="J155" s="234">
        <v>9</v>
      </c>
      <c r="K155" s="232">
        <v>3</v>
      </c>
      <c r="L155" s="234">
        <v>9</v>
      </c>
      <c r="M155" s="222"/>
    </row>
    <row r="156" spans="1:13" ht="12.75">
      <c r="A156" s="244">
        <v>120</v>
      </c>
      <c r="B156" s="232" t="s">
        <v>527</v>
      </c>
      <c r="C156" s="232"/>
      <c r="D156" s="232"/>
      <c r="E156" s="240" t="s">
        <v>823</v>
      </c>
      <c r="F156" s="240">
        <f t="shared" si="4"/>
        <v>16</v>
      </c>
      <c r="G156" s="232"/>
      <c r="H156" s="232"/>
      <c r="I156" s="232">
        <v>1</v>
      </c>
      <c r="J156" s="234">
        <v>16</v>
      </c>
      <c r="K156" s="232">
        <v>1</v>
      </c>
      <c r="L156" s="234">
        <v>16</v>
      </c>
      <c r="M156" s="222"/>
    </row>
    <row r="157" spans="1:13" ht="12.75">
      <c r="A157" s="244">
        <v>121</v>
      </c>
      <c r="B157" s="232" t="s">
        <v>528</v>
      </c>
      <c r="C157" s="232"/>
      <c r="D157" s="232"/>
      <c r="E157" s="240" t="s">
        <v>823</v>
      </c>
      <c r="F157" s="240">
        <f t="shared" si="4"/>
        <v>3</v>
      </c>
      <c r="G157" s="232"/>
      <c r="H157" s="232"/>
      <c r="I157" s="232">
        <v>1</v>
      </c>
      <c r="J157" s="234">
        <v>3</v>
      </c>
      <c r="K157" s="232">
        <v>1</v>
      </c>
      <c r="L157" s="234">
        <v>3</v>
      </c>
      <c r="M157" s="222"/>
    </row>
    <row r="158" spans="1:13" ht="12.75">
      <c r="A158" s="244">
        <v>122</v>
      </c>
      <c r="B158" s="232" t="s">
        <v>296</v>
      </c>
      <c r="C158" s="232"/>
      <c r="D158" s="232"/>
      <c r="E158" s="240" t="s">
        <v>823</v>
      </c>
      <c r="F158" s="240">
        <f t="shared" si="4"/>
        <v>3</v>
      </c>
      <c r="G158" s="232"/>
      <c r="H158" s="232"/>
      <c r="I158" s="232">
        <v>2</v>
      </c>
      <c r="J158" s="234">
        <v>6</v>
      </c>
      <c r="K158" s="232">
        <v>2</v>
      </c>
      <c r="L158" s="234">
        <v>6</v>
      </c>
      <c r="M158" s="222"/>
    </row>
    <row r="159" spans="1:13" ht="12.75">
      <c r="A159" s="244">
        <v>123</v>
      </c>
      <c r="B159" s="232" t="s">
        <v>529</v>
      </c>
      <c r="C159" s="232"/>
      <c r="D159" s="232"/>
      <c r="E159" s="240" t="s">
        <v>823</v>
      </c>
      <c r="F159" s="240">
        <f t="shared" si="4"/>
        <v>10</v>
      </c>
      <c r="G159" s="232"/>
      <c r="H159" s="232"/>
      <c r="I159" s="232">
        <v>6</v>
      </c>
      <c r="J159" s="234">
        <v>60</v>
      </c>
      <c r="K159" s="232">
        <v>6</v>
      </c>
      <c r="L159" s="234">
        <v>60</v>
      </c>
      <c r="M159" s="222"/>
    </row>
    <row r="160" spans="1:13" ht="12.75">
      <c r="A160" s="244">
        <v>124</v>
      </c>
      <c r="B160" s="232" t="s">
        <v>530</v>
      </c>
      <c r="C160" s="232"/>
      <c r="D160" s="232"/>
      <c r="E160" s="240" t="s">
        <v>823</v>
      </c>
      <c r="F160" s="240">
        <f t="shared" si="4"/>
        <v>4</v>
      </c>
      <c r="G160" s="232"/>
      <c r="H160" s="232"/>
      <c r="I160" s="232">
        <v>4</v>
      </c>
      <c r="J160" s="234">
        <v>16</v>
      </c>
      <c r="K160" s="232">
        <v>4</v>
      </c>
      <c r="L160" s="234">
        <v>16</v>
      </c>
      <c r="M160" s="222"/>
    </row>
    <row r="161" spans="1:13" ht="12.75">
      <c r="A161" s="244">
        <v>125</v>
      </c>
      <c r="B161" s="232" t="s">
        <v>531</v>
      </c>
      <c r="C161" s="232"/>
      <c r="D161" s="232"/>
      <c r="E161" s="240" t="s">
        <v>823</v>
      </c>
      <c r="F161" s="240">
        <f t="shared" si="4"/>
        <v>7</v>
      </c>
      <c r="G161" s="232"/>
      <c r="H161" s="232"/>
      <c r="I161" s="232">
        <v>1</v>
      </c>
      <c r="J161" s="234">
        <v>7</v>
      </c>
      <c r="K161" s="232">
        <v>1</v>
      </c>
      <c r="L161" s="234">
        <v>7</v>
      </c>
      <c r="M161" s="222"/>
    </row>
    <row r="162" spans="1:13" ht="12.75">
      <c r="A162" s="244">
        <v>126</v>
      </c>
      <c r="B162" s="232" t="s">
        <v>532</v>
      </c>
      <c r="C162" s="232"/>
      <c r="D162" s="232"/>
      <c r="E162" s="240" t="s">
        <v>823</v>
      </c>
      <c r="F162" s="240">
        <f t="shared" si="4"/>
        <v>7</v>
      </c>
      <c r="G162" s="232"/>
      <c r="H162" s="232"/>
      <c r="I162" s="232">
        <v>1</v>
      </c>
      <c r="J162" s="234">
        <v>7</v>
      </c>
      <c r="K162" s="232">
        <v>1</v>
      </c>
      <c r="L162" s="234">
        <v>7</v>
      </c>
      <c r="M162" s="222"/>
    </row>
    <row r="163" spans="1:13" ht="12.75">
      <c r="A163" s="244">
        <v>127</v>
      </c>
      <c r="B163" s="232" t="s">
        <v>533</v>
      </c>
      <c r="C163" s="232"/>
      <c r="D163" s="232"/>
      <c r="E163" s="240" t="s">
        <v>823</v>
      </c>
      <c r="F163" s="240">
        <f t="shared" si="4"/>
        <v>4</v>
      </c>
      <c r="G163" s="232"/>
      <c r="H163" s="232"/>
      <c r="I163" s="232">
        <v>1</v>
      </c>
      <c r="J163" s="234">
        <v>4</v>
      </c>
      <c r="K163" s="232">
        <v>1</v>
      </c>
      <c r="L163" s="234">
        <v>4</v>
      </c>
      <c r="M163" s="222"/>
    </row>
    <row r="164" spans="1:13" ht="12.75">
      <c r="A164" s="244">
        <v>128</v>
      </c>
      <c r="B164" s="232" t="s">
        <v>534</v>
      </c>
      <c r="C164" s="232"/>
      <c r="D164" s="232"/>
      <c r="E164" s="240" t="s">
        <v>823</v>
      </c>
      <c r="F164" s="240">
        <f t="shared" si="4"/>
        <v>3</v>
      </c>
      <c r="G164" s="232"/>
      <c r="H164" s="232"/>
      <c r="I164" s="232">
        <v>1</v>
      </c>
      <c r="J164" s="234">
        <v>3</v>
      </c>
      <c r="K164" s="232">
        <v>1</v>
      </c>
      <c r="L164" s="234">
        <v>3</v>
      </c>
      <c r="M164" s="222"/>
    </row>
    <row r="165" spans="1:13" ht="12.75">
      <c r="A165" s="244">
        <v>129</v>
      </c>
      <c r="B165" s="232" t="s">
        <v>218</v>
      </c>
      <c r="C165" s="232"/>
      <c r="D165" s="232"/>
      <c r="E165" s="240" t="s">
        <v>823</v>
      </c>
      <c r="F165" s="240">
        <f t="shared" si="4"/>
        <v>1</v>
      </c>
      <c r="G165" s="232"/>
      <c r="H165" s="232"/>
      <c r="I165" s="232">
        <v>1</v>
      </c>
      <c r="J165" s="234">
        <v>1</v>
      </c>
      <c r="K165" s="232">
        <v>1</v>
      </c>
      <c r="L165" s="234">
        <v>1</v>
      </c>
      <c r="M165" s="222"/>
    </row>
    <row r="166" spans="1:13" ht="12.75">
      <c r="A166" s="244">
        <v>130</v>
      </c>
      <c r="B166" s="232" t="s">
        <v>535</v>
      </c>
      <c r="C166" s="232"/>
      <c r="D166" s="232"/>
      <c r="E166" s="240" t="s">
        <v>823</v>
      </c>
      <c r="F166" s="240">
        <f t="shared" si="4"/>
        <v>1</v>
      </c>
      <c r="G166" s="232"/>
      <c r="H166" s="232"/>
      <c r="I166" s="232">
        <v>5</v>
      </c>
      <c r="J166" s="234">
        <v>5</v>
      </c>
      <c r="K166" s="232">
        <v>5</v>
      </c>
      <c r="L166" s="234">
        <v>5</v>
      </c>
      <c r="M166" s="222"/>
    </row>
    <row r="167" spans="1:13" ht="12.75">
      <c r="A167" s="244">
        <v>131</v>
      </c>
      <c r="B167" s="232" t="s">
        <v>536</v>
      </c>
      <c r="C167" s="232"/>
      <c r="D167" s="232"/>
      <c r="E167" s="240" t="s">
        <v>823</v>
      </c>
      <c r="F167" s="240">
        <f t="shared" si="4"/>
        <v>2</v>
      </c>
      <c r="G167" s="232"/>
      <c r="H167" s="232"/>
      <c r="I167" s="232">
        <v>3</v>
      </c>
      <c r="J167" s="234">
        <v>6</v>
      </c>
      <c r="K167" s="232">
        <v>3</v>
      </c>
      <c r="L167" s="234">
        <v>6</v>
      </c>
      <c r="M167" s="222"/>
    </row>
    <row r="168" spans="1:13" ht="12.75">
      <c r="A168" s="232">
        <v>132</v>
      </c>
      <c r="B168" s="232" t="s">
        <v>537</v>
      </c>
      <c r="C168" s="232"/>
      <c r="D168" s="232"/>
      <c r="E168" s="240" t="s">
        <v>823</v>
      </c>
      <c r="F168" s="240">
        <f aca="true" t="shared" si="5" ref="F168:F196">J168/I168</f>
        <v>1</v>
      </c>
      <c r="G168" s="232"/>
      <c r="H168" s="232"/>
      <c r="I168" s="232">
        <v>2</v>
      </c>
      <c r="J168" s="234">
        <v>2</v>
      </c>
      <c r="K168" s="232">
        <v>2</v>
      </c>
      <c r="L168" s="234">
        <v>2</v>
      </c>
      <c r="M168" s="222"/>
    </row>
    <row r="169" spans="1:13" ht="12.75">
      <c r="A169" s="232">
        <v>133</v>
      </c>
      <c r="B169" s="232" t="s">
        <v>538</v>
      </c>
      <c r="C169" s="232"/>
      <c r="D169" s="232"/>
      <c r="E169" s="240" t="s">
        <v>823</v>
      </c>
      <c r="F169" s="240">
        <f t="shared" si="5"/>
        <v>1</v>
      </c>
      <c r="G169" s="232"/>
      <c r="H169" s="232"/>
      <c r="I169" s="232">
        <v>4</v>
      </c>
      <c r="J169" s="234">
        <v>4</v>
      </c>
      <c r="K169" s="232">
        <v>4</v>
      </c>
      <c r="L169" s="234">
        <v>4</v>
      </c>
      <c r="M169" s="222"/>
    </row>
    <row r="170" spans="1:13" ht="12.75">
      <c r="A170" s="232">
        <v>134</v>
      </c>
      <c r="B170" s="232" t="s">
        <v>539</v>
      </c>
      <c r="C170" s="232"/>
      <c r="D170" s="232"/>
      <c r="E170" s="240" t="s">
        <v>823</v>
      </c>
      <c r="F170" s="240">
        <f t="shared" si="5"/>
        <v>2</v>
      </c>
      <c r="G170" s="232"/>
      <c r="H170" s="232"/>
      <c r="I170" s="232">
        <v>1</v>
      </c>
      <c r="J170" s="234">
        <v>2</v>
      </c>
      <c r="K170" s="232">
        <v>1</v>
      </c>
      <c r="L170" s="234">
        <v>2</v>
      </c>
      <c r="M170" s="222"/>
    </row>
    <row r="171" spans="1:13" ht="12.75">
      <c r="A171" s="232">
        <v>135</v>
      </c>
      <c r="B171" s="232" t="s">
        <v>541</v>
      </c>
      <c r="C171" s="232"/>
      <c r="D171" s="232"/>
      <c r="E171" s="240" t="s">
        <v>823</v>
      </c>
      <c r="F171" s="240">
        <f t="shared" si="5"/>
        <v>2</v>
      </c>
      <c r="G171" s="232"/>
      <c r="H171" s="232"/>
      <c r="I171" s="232">
        <v>1</v>
      </c>
      <c r="J171" s="234">
        <v>2</v>
      </c>
      <c r="K171" s="232">
        <v>1</v>
      </c>
      <c r="L171" s="234">
        <v>2</v>
      </c>
      <c r="M171" s="222"/>
    </row>
    <row r="172" spans="1:13" ht="12.75">
      <c r="A172" s="232">
        <v>136</v>
      </c>
      <c r="B172" s="232" t="s">
        <v>542</v>
      </c>
      <c r="C172" s="232"/>
      <c r="D172" s="232"/>
      <c r="E172" s="240" t="s">
        <v>823</v>
      </c>
      <c r="F172" s="240">
        <f t="shared" si="5"/>
        <v>1</v>
      </c>
      <c r="G172" s="232"/>
      <c r="H172" s="232"/>
      <c r="I172" s="232">
        <v>2</v>
      </c>
      <c r="J172" s="234">
        <v>2</v>
      </c>
      <c r="K172" s="232">
        <v>2</v>
      </c>
      <c r="L172" s="234">
        <v>2</v>
      </c>
      <c r="M172" s="222"/>
    </row>
    <row r="173" spans="1:13" ht="12.75">
      <c r="A173" s="232">
        <v>137</v>
      </c>
      <c r="B173" s="232" t="s">
        <v>543</v>
      </c>
      <c r="C173" s="232"/>
      <c r="D173" s="232"/>
      <c r="E173" s="240" t="s">
        <v>823</v>
      </c>
      <c r="F173" s="240">
        <f t="shared" si="5"/>
        <v>45</v>
      </c>
      <c r="G173" s="232"/>
      <c r="H173" s="232"/>
      <c r="I173" s="232">
        <v>2</v>
      </c>
      <c r="J173" s="234">
        <v>90</v>
      </c>
      <c r="K173" s="232">
        <v>2</v>
      </c>
      <c r="L173" s="234">
        <v>90</v>
      </c>
      <c r="M173" s="222"/>
    </row>
    <row r="174" spans="1:13" ht="12.75">
      <c r="A174" s="232">
        <v>138</v>
      </c>
      <c r="B174" s="232" t="s">
        <v>544</v>
      </c>
      <c r="C174" s="232"/>
      <c r="D174" s="232"/>
      <c r="E174" s="240" t="s">
        <v>823</v>
      </c>
      <c r="F174" s="240">
        <f t="shared" si="5"/>
        <v>1</v>
      </c>
      <c r="G174" s="232"/>
      <c r="H174" s="232"/>
      <c r="I174" s="232">
        <v>18</v>
      </c>
      <c r="J174" s="234">
        <v>18</v>
      </c>
      <c r="K174" s="232">
        <v>18</v>
      </c>
      <c r="L174" s="234">
        <v>18</v>
      </c>
      <c r="M174" s="222"/>
    </row>
    <row r="175" spans="1:13" ht="12.75">
      <c r="A175" s="232">
        <v>139</v>
      </c>
      <c r="B175" s="232" t="s">
        <v>545</v>
      </c>
      <c r="C175" s="232"/>
      <c r="D175" s="232"/>
      <c r="E175" s="240" t="s">
        <v>823</v>
      </c>
      <c r="F175" s="240">
        <f t="shared" si="5"/>
        <v>7</v>
      </c>
      <c r="G175" s="232"/>
      <c r="H175" s="232"/>
      <c r="I175" s="232">
        <v>2</v>
      </c>
      <c r="J175" s="234">
        <v>14</v>
      </c>
      <c r="K175" s="232">
        <v>2</v>
      </c>
      <c r="L175" s="234">
        <v>14</v>
      </c>
      <c r="M175" s="222"/>
    </row>
    <row r="176" spans="1:13" ht="12.75">
      <c r="A176" s="232">
        <v>140</v>
      </c>
      <c r="B176" s="232" t="s">
        <v>546</v>
      </c>
      <c r="C176" s="232"/>
      <c r="D176" s="232"/>
      <c r="E176" s="240" t="s">
        <v>823</v>
      </c>
      <c r="F176" s="240">
        <f t="shared" si="5"/>
        <v>21</v>
      </c>
      <c r="G176" s="232"/>
      <c r="H176" s="232"/>
      <c r="I176" s="232">
        <v>3</v>
      </c>
      <c r="J176" s="234">
        <v>63</v>
      </c>
      <c r="K176" s="232">
        <v>3</v>
      </c>
      <c r="L176" s="234">
        <v>63</v>
      </c>
      <c r="M176" s="222"/>
    </row>
    <row r="177" spans="1:13" ht="12.75">
      <c r="A177" s="232">
        <v>141</v>
      </c>
      <c r="B177" s="232" t="s">
        <v>547</v>
      </c>
      <c r="C177" s="232"/>
      <c r="D177" s="232"/>
      <c r="E177" s="240" t="s">
        <v>823</v>
      </c>
      <c r="F177" s="240">
        <f t="shared" si="5"/>
        <v>24</v>
      </c>
      <c r="G177" s="232"/>
      <c r="H177" s="232"/>
      <c r="I177" s="232">
        <v>1</v>
      </c>
      <c r="J177" s="234">
        <v>24</v>
      </c>
      <c r="K177" s="232">
        <v>1</v>
      </c>
      <c r="L177" s="234">
        <v>24</v>
      </c>
      <c r="M177" s="222"/>
    </row>
    <row r="178" spans="1:13" ht="12.75">
      <c r="A178" s="232">
        <v>142</v>
      </c>
      <c r="B178" s="232" t="s">
        <v>548</v>
      </c>
      <c r="C178" s="232"/>
      <c r="D178" s="232"/>
      <c r="E178" s="240" t="s">
        <v>823</v>
      </c>
      <c r="F178" s="240">
        <f t="shared" si="5"/>
        <v>6</v>
      </c>
      <c r="G178" s="232"/>
      <c r="H178" s="232"/>
      <c r="I178" s="232">
        <v>1</v>
      </c>
      <c r="J178" s="234">
        <v>6</v>
      </c>
      <c r="K178" s="232">
        <v>1</v>
      </c>
      <c r="L178" s="234">
        <v>6</v>
      </c>
      <c r="M178" s="222"/>
    </row>
    <row r="179" spans="1:13" ht="13.5" thickBot="1">
      <c r="A179" s="236">
        <v>143</v>
      </c>
      <c r="B179" s="236" t="s">
        <v>302</v>
      </c>
      <c r="C179" s="236"/>
      <c r="D179" s="236"/>
      <c r="E179" s="287" t="s">
        <v>823</v>
      </c>
      <c r="F179" s="287">
        <f t="shared" si="5"/>
        <v>2</v>
      </c>
      <c r="G179" s="236"/>
      <c r="H179" s="236"/>
      <c r="I179" s="236">
        <v>1</v>
      </c>
      <c r="J179" s="237">
        <v>2</v>
      </c>
      <c r="K179" s="236">
        <v>1</v>
      </c>
      <c r="L179" s="237">
        <v>2</v>
      </c>
      <c r="M179" s="222"/>
    </row>
    <row r="180" spans="1:13" ht="13.5" thickBot="1">
      <c r="A180" s="288"/>
      <c r="B180" s="289" t="s">
        <v>208</v>
      </c>
      <c r="C180" s="290"/>
      <c r="D180" s="290"/>
      <c r="E180" s="290"/>
      <c r="F180" s="290"/>
      <c r="G180" s="290"/>
      <c r="H180" s="290"/>
      <c r="I180" s="294">
        <f>SUM(I146:I179)</f>
        <v>93</v>
      </c>
      <c r="J180" s="291">
        <f>SUM(J146:J179)</f>
        <v>644</v>
      </c>
      <c r="K180" s="294">
        <f>SUM(K146:K179)</f>
        <v>93</v>
      </c>
      <c r="L180" s="292">
        <f>SUM(L146:L179)</f>
        <v>644</v>
      </c>
      <c r="M180" s="96"/>
    </row>
    <row r="181" spans="1:13" ht="13.5" thickBot="1">
      <c r="A181" s="329"/>
      <c r="B181" s="235">
        <v>2</v>
      </c>
      <c r="C181" s="235">
        <v>3</v>
      </c>
      <c r="D181" s="235">
        <v>4</v>
      </c>
      <c r="E181" s="235">
        <v>5</v>
      </c>
      <c r="F181" s="235">
        <v>6</v>
      </c>
      <c r="G181" s="235">
        <v>7</v>
      </c>
      <c r="H181" s="235">
        <v>8</v>
      </c>
      <c r="I181" s="235">
        <v>9</v>
      </c>
      <c r="J181" s="235">
        <v>10</v>
      </c>
      <c r="K181" s="235">
        <v>11</v>
      </c>
      <c r="L181" s="330">
        <v>12</v>
      </c>
      <c r="M181" s="96"/>
    </row>
    <row r="182" spans="1:13" ht="12.75">
      <c r="A182" s="242">
        <v>144</v>
      </c>
      <c r="B182" s="242" t="s">
        <v>549</v>
      </c>
      <c r="C182" s="242"/>
      <c r="D182" s="242"/>
      <c r="E182" s="233" t="s">
        <v>823</v>
      </c>
      <c r="F182" s="233">
        <f>J182/I182</f>
        <v>51</v>
      </c>
      <c r="G182" s="242"/>
      <c r="H182" s="242"/>
      <c r="I182" s="242">
        <v>1</v>
      </c>
      <c r="J182" s="243">
        <v>51</v>
      </c>
      <c r="K182" s="242">
        <v>1</v>
      </c>
      <c r="L182" s="243">
        <v>51</v>
      </c>
      <c r="M182" s="222"/>
    </row>
    <row r="183" spans="1:13" ht="12.75">
      <c r="A183" s="232">
        <v>145</v>
      </c>
      <c r="B183" s="232" t="s">
        <v>550</v>
      </c>
      <c r="C183" s="232"/>
      <c r="D183" s="232"/>
      <c r="E183" s="240" t="s">
        <v>823</v>
      </c>
      <c r="F183" s="240">
        <f t="shared" si="5"/>
        <v>50</v>
      </c>
      <c r="G183" s="232"/>
      <c r="H183" s="232"/>
      <c r="I183" s="232">
        <v>1</v>
      </c>
      <c r="J183" s="234">
        <v>50</v>
      </c>
      <c r="K183" s="232">
        <v>1</v>
      </c>
      <c r="L183" s="234">
        <v>50</v>
      </c>
      <c r="M183" s="222"/>
    </row>
    <row r="184" spans="1:13" ht="12.75">
      <c r="A184" s="232">
        <v>146</v>
      </c>
      <c r="B184" s="232" t="s">
        <v>551</v>
      </c>
      <c r="C184" s="232"/>
      <c r="D184" s="232"/>
      <c r="E184" s="240" t="s">
        <v>823</v>
      </c>
      <c r="F184" s="240">
        <f t="shared" si="5"/>
        <v>31</v>
      </c>
      <c r="G184" s="232"/>
      <c r="H184" s="232"/>
      <c r="I184" s="232">
        <v>2</v>
      </c>
      <c r="J184" s="234">
        <v>62</v>
      </c>
      <c r="K184" s="232">
        <v>2</v>
      </c>
      <c r="L184" s="234">
        <v>62</v>
      </c>
      <c r="M184" s="222"/>
    </row>
    <row r="185" spans="1:13" ht="12.75">
      <c r="A185" s="232">
        <v>147</v>
      </c>
      <c r="B185" s="232" t="s">
        <v>552</v>
      </c>
      <c r="C185" s="232"/>
      <c r="D185" s="232"/>
      <c r="E185" s="240" t="s">
        <v>823</v>
      </c>
      <c r="F185" s="240">
        <f t="shared" si="5"/>
        <v>21</v>
      </c>
      <c r="G185" s="232"/>
      <c r="H185" s="232"/>
      <c r="I185" s="232">
        <v>2</v>
      </c>
      <c r="J185" s="234">
        <v>42</v>
      </c>
      <c r="K185" s="232">
        <v>2</v>
      </c>
      <c r="L185" s="234">
        <v>42</v>
      </c>
      <c r="M185" s="222"/>
    </row>
    <row r="186" spans="1:13" ht="12.75">
      <c r="A186" s="232">
        <v>148</v>
      </c>
      <c r="B186" s="232" t="s">
        <v>553</v>
      </c>
      <c r="C186" s="232"/>
      <c r="D186" s="232"/>
      <c r="E186" s="240" t="s">
        <v>823</v>
      </c>
      <c r="F186" s="240">
        <f t="shared" si="5"/>
        <v>48</v>
      </c>
      <c r="G186" s="232"/>
      <c r="H186" s="232"/>
      <c r="I186" s="232">
        <v>1</v>
      </c>
      <c r="J186" s="234">
        <v>48</v>
      </c>
      <c r="K186" s="232">
        <v>1</v>
      </c>
      <c r="L186" s="234">
        <v>48</v>
      </c>
      <c r="M186" s="222"/>
    </row>
    <row r="187" spans="1:13" ht="12.75">
      <c r="A187" s="232">
        <v>149</v>
      </c>
      <c r="B187" s="232" t="s">
        <v>554</v>
      </c>
      <c r="C187" s="232"/>
      <c r="D187" s="232"/>
      <c r="E187" s="240" t="s">
        <v>823</v>
      </c>
      <c r="F187" s="240">
        <f t="shared" si="5"/>
        <v>126</v>
      </c>
      <c r="G187" s="232"/>
      <c r="H187" s="232"/>
      <c r="I187" s="232">
        <v>1</v>
      </c>
      <c r="J187" s="234">
        <v>126</v>
      </c>
      <c r="K187" s="232">
        <v>1</v>
      </c>
      <c r="L187" s="234">
        <v>126</v>
      </c>
      <c r="M187" s="222"/>
    </row>
    <row r="188" spans="1:13" ht="12.75">
      <c r="A188" s="232">
        <v>150</v>
      </c>
      <c r="B188" s="232" t="s">
        <v>555</v>
      </c>
      <c r="C188" s="232"/>
      <c r="D188" s="232"/>
      <c r="E188" s="240" t="s">
        <v>823</v>
      </c>
      <c r="F188" s="240">
        <f t="shared" si="5"/>
        <v>137</v>
      </c>
      <c r="G188" s="232"/>
      <c r="H188" s="232"/>
      <c r="I188" s="232">
        <v>1</v>
      </c>
      <c r="J188" s="234">
        <v>137</v>
      </c>
      <c r="K188" s="232">
        <v>1</v>
      </c>
      <c r="L188" s="234">
        <v>137</v>
      </c>
      <c r="M188" s="222"/>
    </row>
    <row r="189" spans="1:13" ht="12.75">
      <c r="A189" s="232">
        <v>151</v>
      </c>
      <c r="B189" s="232" t="s">
        <v>556</v>
      </c>
      <c r="C189" s="232"/>
      <c r="D189" s="232"/>
      <c r="E189" s="240" t="s">
        <v>823</v>
      </c>
      <c r="F189" s="240">
        <f t="shared" si="5"/>
        <v>148</v>
      </c>
      <c r="G189" s="232"/>
      <c r="H189" s="232"/>
      <c r="I189" s="232">
        <v>1</v>
      </c>
      <c r="J189" s="234">
        <v>148</v>
      </c>
      <c r="K189" s="232">
        <v>1</v>
      </c>
      <c r="L189" s="234">
        <v>148</v>
      </c>
      <c r="M189" s="222"/>
    </row>
    <row r="190" spans="1:13" ht="12.75">
      <c r="A190" s="232">
        <v>152</v>
      </c>
      <c r="B190" s="232" t="s">
        <v>557</v>
      </c>
      <c r="C190" s="232"/>
      <c r="D190" s="232"/>
      <c r="E190" s="240" t="s">
        <v>823</v>
      </c>
      <c r="F190" s="240">
        <f t="shared" si="5"/>
        <v>100</v>
      </c>
      <c r="G190" s="232"/>
      <c r="H190" s="232"/>
      <c r="I190" s="232">
        <v>1</v>
      </c>
      <c r="J190" s="234">
        <v>100</v>
      </c>
      <c r="K190" s="232">
        <v>1</v>
      </c>
      <c r="L190" s="234">
        <v>100</v>
      </c>
      <c r="M190" s="222"/>
    </row>
    <row r="191" spans="1:13" ht="12.75">
      <c r="A191" s="232">
        <v>153</v>
      </c>
      <c r="B191" s="232" t="s">
        <v>558</v>
      </c>
      <c r="C191" s="232"/>
      <c r="D191" s="232"/>
      <c r="E191" s="240" t="s">
        <v>823</v>
      </c>
      <c r="F191" s="240">
        <f t="shared" si="5"/>
        <v>1</v>
      </c>
      <c r="G191" s="232"/>
      <c r="H191" s="232"/>
      <c r="I191" s="232">
        <v>80</v>
      </c>
      <c r="J191" s="234">
        <v>80</v>
      </c>
      <c r="K191" s="232">
        <v>80</v>
      </c>
      <c r="L191" s="234">
        <v>80</v>
      </c>
      <c r="M191" s="222"/>
    </row>
    <row r="192" spans="1:13" ht="12.75">
      <c r="A192" s="232">
        <v>154</v>
      </c>
      <c r="B192" s="232" t="s">
        <v>559</v>
      </c>
      <c r="C192" s="232"/>
      <c r="D192" s="232"/>
      <c r="E192" s="240" t="s">
        <v>823</v>
      </c>
      <c r="F192" s="240">
        <f t="shared" si="5"/>
        <v>2</v>
      </c>
      <c r="G192" s="232"/>
      <c r="H192" s="232"/>
      <c r="I192" s="232">
        <v>36</v>
      </c>
      <c r="J192" s="234">
        <v>72</v>
      </c>
      <c r="K192" s="232">
        <v>36</v>
      </c>
      <c r="L192" s="234">
        <v>72</v>
      </c>
      <c r="M192" s="222"/>
    </row>
    <row r="193" spans="1:13" ht="12.75">
      <c r="A193" s="232">
        <v>155</v>
      </c>
      <c r="B193" s="232" t="s">
        <v>218</v>
      </c>
      <c r="C193" s="232"/>
      <c r="D193" s="232"/>
      <c r="E193" s="240" t="s">
        <v>823</v>
      </c>
      <c r="F193" s="240">
        <f t="shared" si="5"/>
        <v>5</v>
      </c>
      <c r="G193" s="232"/>
      <c r="H193" s="232"/>
      <c r="I193" s="232">
        <v>4</v>
      </c>
      <c r="J193" s="234">
        <v>20</v>
      </c>
      <c r="K193" s="232">
        <v>4</v>
      </c>
      <c r="L193" s="234">
        <v>20</v>
      </c>
      <c r="M193" s="222"/>
    </row>
    <row r="194" spans="1:13" ht="12.75">
      <c r="A194" s="232">
        <v>156</v>
      </c>
      <c r="B194" s="232" t="s">
        <v>560</v>
      </c>
      <c r="C194" s="232"/>
      <c r="D194" s="232"/>
      <c r="E194" s="240" t="s">
        <v>823</v>
      </c>
      <c r="F194" s="240">
        <f t="shared" si="5"/>
        <v>4</v>
      </c>
      <c r="G194" s="232"/>
      <c r="H194" s="232"/>
      <c r="I194" s="232">
        <v>1</v>
      </c>
      <c r="J194" s="234">
        <v>4</v>
      </c>
      <c r="K194" s="232">
        <v>1</v>
      </c>
      <c r="L194" s="234">
        <v>4</v>
      </c>
      <c r="M194" s="222"/>
    </row>
    <row r="195" spans="1:13" ht="12.75">
      <c r="A195" s="232">
        <v>157</v>
      </c>
      <c r="B195" s="232" t="s">
        <v>561</v>
      </c>
      <c r="C195" s="232"/>
      <c r="D195" s="232"/>
      <c r="E195" s="240" t="s">
        <v>823</v>
      </c>
      <c r="F195" s="240">
        <f t="shared" si="5"/>
        <v>3</v>
      </c>
      <c r="G195" s="232"/>
      <c r="H195" s="232"/>
      <c r="I195" s="232">
        <v>40</v>
      </c>
      <c r="J195" s="234">
        <v>120</v>
      </c>
      <c r="K195" s="232">
        <v>40</v>
      </c>
      <c r="L195" s="234">
        <v>120</v>
      </c>
      <c r="M195" s="222"/>
    </row>
    <row r="196" spans="1:13" ht="12.75">
      <c r="A196" s="232">
        <v>158</v>
      </c>
      <c r="B196" s="232" t="s">
        <v>562</v>
      </c>
      <c r="C196" s="232"/>
      <c r="D196" s="232"/>
      <c r="E196" s="240" t="s">
        <v>823</v>
      </c>
      <c r="F196" s="240">
        <f t="shared" si="5"/>
        <v>2</v>
      </c>
      <c r="G196" s="232"/>
      <c r="H196" s="232"/>
      <c r="I196" s="232">
        <v>1</v>
      </c>
      <c r="J196" s="234">
        <v>2</v>
      </c>
      <c r="K196" s="232">
        <v>1</v>
      </c>
      <c r="L196" s="234">
        <v>2</v>
      </c>
      <c r="M196" s="222"/>
    </row>
    <row r="197" spans="1:13" ht="12.75">
      <c r="A197" s="232">
        <v>159</v>
      </c>
      <c r="B197" s="232" t="s">
        <v>563</v>
      </c>
      <c r="C197" s="232"/>
      <c r="D197" s="232"/>
      <c r="E197" s="240" t="s">
        <v>823</v>
      </c>
      <c r="F197" s="240">
        <f aca="true" t="shared" si="6" ref="F197:F225">J197/I197</f>
        <v>16</v>
      </c>
      <c r="G197" s="232"/>
      <c r="H197" s="232"/>
      <c r="I197" s="232">
        <v>1</v>
      </c>
      <c r="J197" s="234">
        <v>16</v>
      </c>
      <c r="K197" s="232">
        <v>1</v>
      </c>
      <c r="L197" s="234">
        <v>16</v>
      </c>
      <c r="M197" s="222"/>
    </row>
    <row r="198" spans="1:13" ht="12.75">
      <c r="A198" s="232">
        <v>160</v>
      </c>
      <c r="B198" s="232" t="s">
        <v>564</v>
      </c>
      <c r="C198" s="232"/>
      <c r="D198" s="232"/>
      <c r="E198" s="240" t="s">
        <v>823</v>
      </c>
      <c r="F198" s="240">
        <f t="shared" si="6"/>
        <v>12</v>
      </c>
      <c r="G198" s="232"/>
      <c r="H198" s="232"/>
      <c r="I198" s="232">
        <v>1</v>
      </c>
      <c r="J198" s="234">
        <v>12</v>
      </c>
      <c r="K198" s="232">
        <v>1</v>
      </c>
      <c r="L198" s="234">
        <v>12</v>
      </c>
      <c r="M198" s="222"/>
    </row>
    <row r="199" spans="1:13" ht="12.75">
      <c r="A199" s="232">
        <v>161</v>
      </c>
      <c r="B199" s="232" t="s">
        <v>549</v>
      </c>
      <c r="C199" s="232"/>
      <c r="D199" s="232"/>
      <c r="E199" s="240" t="s">
        <v>823</v>
      </c>
      <c r="F199" s="240">
        <f t="shared" si="6"/>
        <v>65</v>
      </c>
      <c r="G199" s="232"/>
      <c r="H199" s="232"/>
      <c r="I199" s="232">
        <v>4</v>
      </c>
      <c r="J199" s="234">
        <v>260</v>
      </c>
      <c r="K199" s="232">
        <v>4</v>
      </c>
      <c r="L199" s="234">
        <v>260</v>
      </c>
      <c r="M199" s="222"/>
    </row>
    <row r="200" spans="1:13" ht="12.75">
      <c r="A200" s="232">
        <v>162</v>
      </c>
      <c r="B200" s="232" t="s">
        <v>565</v>
      </c>
      <c r="C200" s="232"/>
      <c r="D200" s="232"/>
      <c r="E200" s="240" t="s">
        <v>823</v>
      </c>
      <c r="F200" s="240">
        <f t="shared" si="6"/>
        <v>35</v>
      </c>
      <c r="G200" s="232"/>
      <c r="H200" s="232"/>
      <c r="I200" s="232">
        <v>1</v>
      </c>
      <c r="J200" s="234">
        <v>35</v>
      </c>
      <c r="K200" s="232">
        <v>1</v>
      </c>
      <c r="L200" s="234">
        <v>35</v>
      </c>
      <c r="M200" s="222"/>
    </row>
    <row r="201" spans="1:13" ht="12.75">
      <c r="A201" s="232">
        <v>163</v>
      </c>
      <c r="B201" s="232" t="s">
        <v>297</v>
      </c>
      <c r="C201" s="232"/>
      <c r="D201" s="232"/>
      <c r="E201" s="240" t="s">
        <v>823</v>
      </c>
      <c r="F201" s="240">
        <f t="shared" si="6"/>
        <v>68</v>
      </c>
      <c r="G201" s="232"/>
      <c r="H201" s="232"/>
      <c r="I201" s="232">
        <v>1</v>
      </c>
      <c r="J201" s="234">
        <v>68</v>
      </c>
      <c r="K201" s="232">
        <v>1</v>
      </c>
      <c r="L201" s="234">
        <v>68</v>
      </c>
      <c r="M201" s="222"/>
    </row>
    <row r="202" spans="1:13" ht="12.75">
      <c r="A202" s="232">
        <v>164</v>
      </c>
      <c r="B202" s="232" t="s">
        <v>566</v>
      </c>
      <c r="C202" s="232"/>
      <c r="D202" s="232"/>
      <c r="E202" s="240" t="s">
        <v>823</v>
      </c>
      <c r="F202" s="240">
        <f t="shared" si="6"/>
        <v>17</v>
      </c>
      <c r="G202" s="232"/>
      <c r="H202" s="232"/>
      <c r="I202" s="232">
        <v>1</v>
      </c>
      <c r="J202" s="234">
        <v>17</v>
      </c>
      <c r="K202" s="232">
        <v>1</v>
      </c>
      <c r="L202" s="234">
        <v>17</v>
      </c>
      <c r="M202" s="222"/>
    </row>
    <row r="203" spans="1:13" ht="12.75">
      <c r="A203" s="232">
        <v>165</v>
      </c>
      <c r="B203" s="232" t="s">
        <v>567</v>
      </c>
      <c r="C203" s="232"/>
      <c r="D203" s="232"/>
      <c r="E203" s="240" t="s">
        <v>823</v>
      </c>
      <c r="F203" s="240">
        <f t="shared" si="6"/>
        <v>60</v>
      </c>
      <c r="G203" s="232"/>
      <c r="H203" s="232"/>
      <c r="I203" s="232">
        <v>5</v>
      </c>
      <c r="J203" s="234">
        <v>300</v>
      </c>
      <c r="K203" s="232">
        <v>5</v>
      </c>
      <c r="L203" s="234">
        <v>300</v>
      </c>
      <c r="M203" s="222"/>
    </row>
    <row r="204" spans="1:13" ht="12.75">
      <c r="A204" s="232">
        <v>166</v>
      </c>
      <c r="B204" s="232" t="s">
        <v>568</v>
      </c>
      <c r="C204" s="232"/>
      <c r="D204" s="232"/>
      <c r="E204" s="240" t="s">
        <v>823</v>
      </c>
      <c r="F204" s="240">
        <f t="shared" si="6"/>
        <v>13</v>
      </c>
      <c r="G204" s="232"/>
      <c r="H204" s="232"/>
      <c r="I204" s="232">
        <v>27</v>
      </c>
      <c r="J204" s="234">
        <v>351</v>
      </c>
      <c r="K204" s="232">
        <v>27</v>
      </c>
      <c r="L204" s="234">
        <v>351</v>
      </c>
      <c r="M204" s="222"/>
    </row>
    <row r="205" spans="1:13" ht="12.75">
      <c r="A205" s="232">
        <v>167</v>
      </c>
      <c r="B205" s="232" t="s">
        <v>569</v>
      </c>
      <c r="C205" s="232"/>
      <c r="D205" s="232"/>
      <c r="E205" s="240" t="s">
        <v>823</v>
      </c>
      <c r="F205" s="240">
        <f t="shared" si="6"/>
        <v>10</v>
      </c>
      <c r="G205" s="232"/>
      <c r="H205" s="232"/>
      <c r="I205" s="232">
        <v>19</v>
      </c>
      <c r="J205" s="234">
        <v>190</v>
      </c>
      <c r="K205" s="232">
        <v>19</v>
      </c>
      <c r="L205" s="234">
        <v>190</v>
      </c>
      <c r="M205" s="222"/>
    </row>
    <row r="206" spans="1:13" ht="12.75">
      <c r="A206" s="232">
        <v>168</v>
      </c>
      <c r="B206" s="232" t="s">
        <v>568</v>
      </c>
      <c r="C206" s="232"/>
      <c r="D206" s="232"/>
      <c r="E206" s="240" t="s">
        <v>823</v>
      </c>
      <c r="F206" s="240">
        <f t="shared" si="6"/>
        <v>32</v>
      </c>
      <c r="G206" s="232"/>
      <c r="H206" s="232"/>
      <c r="I206" s="232">
        <v>1</v>
      </c>
      <c r="J206" s="234">
        <v>32</v>
      </c>
      <c r="K206" s="232">
        <v>1</v>
      </c>
      <c r="L206" s="234">
        <v>32</v>
      </c>
      <c r="M206" s="222"/>
    </row>
    <row r="207" spans="1:13" ht="12.75">
      <c r="A207" s="232">
        <v>169</v>
      </c>
      <c r="B207" s="232" t="s">
        <v>570</v>
      </c>
      <c r="C207" s="232"/>
      <c r="D207" s="232"/>
      <c r="E207" s="240" t="s">
        <v>823</v>
      </c>
      <c r="F207" s="240">
        <f t="shared" si="6"/>
        <v>12</v>
      </c>
      <c r="G207" s="232"/>
      <c r="H207" s="232"/>
      <c r="I207" s="232">
        <v>29</v>
      </c>
      <c r="J207" s="234">
        <v>348</v>
      </c>
      <c r="K207" s="232">
        <v>29</v>
      </c>
      <c r="L207" s="234">
        <v>348</v>
      </c>
      <c r="M207" s="222"/>
    </row>
    <row r="208" spans="1:13" ht="12.75">
      <c r="A208" s="232">
        <v>170</v>
      </c>
      <c r="B208" s="232" t="s">
        <v>570</v>
      </c>
      <c r="C208" s="232"/>
      <c r="D208" s="232"/>
      <c r="E208" s="240" t="s">
        <v>823</v>
      </c>
      <c r="F208" s="240">
        <f t="shared" si="6"/>
        <v>1</v>
      </c>
      <c r="G208" s="232"/>
      <c r="H208" s="232"/>
      <c r="I208" s="232">
        <v>40</v>
      </c>
      <c r="J208" s="234">
        <v>40</v>
      </c>
      <c r="K208" s="232">
        <v>40</v>
      </c>
      <c r="L208" s="234">
        <v>40</v>
      </c>
      <c r="M208" s="222"/>
    </row>
    <row r="209" spans="1:13" ht="12.75">
      <c r="A209" s="232">
        <v>171</v>
      </c>
      <c r="B209" s="232" t="s">
        <v>571</v>
      </c>
      <c r="C209" s="232"/>
      <c r="D209" s="232"/>
      <c r="E209" s="240" t="s">
        <v>823</v>
      </c>
      <c r="F209" s="240">
        <f t="shared" si="6"/>
        <v>15</v>
      </c>
      <c r="G209" s="232"/>
      <c r="H209" s="232"/>
      <c r="I209" s="232">
        <v>1</v>
      </c>
      <c r="J209" s="234">
        <v>15</v>
      </c>
      <c r="K209" s="232">
        <v>1</v>
      </c>
      <c r="L209" s="234">
        <v>15</v>
      </c>
      <c r="M209" s="222"/>
    </row>
    <row r="210" spans="1:13" ht="12.75">
      <c r="A210" s="232">
        <v>172</v>
      </c>
      <c r="B210" s="232" t="s">
        <v>572</v>
      </c>
      <c r="C210" s="232"/>
      <c r="D210" s="232"/>
      <c r="E210" s="240" t="s">
        <v>823</v>
      </c>
      <c r="F210" s="240">
        <f t="shared" si="6"/>
        <v>40</v>
      </c>
      <c r="G210" s="232"/>
      <c r="H210" s="232"/>
      <c r="I210" s="232">
        <v>1</v>
      </c>
      <c r="J210" s="234">
        <v>40</v>
      </c>
      <c r="K210" s="232">
        <v>1</v>
      </c>
      <c r="L210" s="234">
        <v>40</v>
      </c>
      <c r="M210" s="222"/>
    </row>
    <row r="211" spans="1:13" ht="12.75">
      <c r="A211" s="232">
        <v>173</v>
      </c>
      <c r="B211" s="232" t="s">
        <v>573</v>
      </c>
      <c r="C211" s="232"/>
      <c r="D211" s="232"/>
      <c r="E211" s="240" t="s">
        <v>823</v>
      </c>
      <c r="F211" s="240">
        <f t="shared" si="6"/>
        <v>8</v>
      </c>
      <c r="G211" s="232"/>
      <c r="H211" s="232"/>
      <c r="I211" s="232">
        <v>12</v>
      </c>
      <c r="J211" s="234">
        <v>96</v>
      </c>
      <c r="K211" s="232">
        <v>12</v>
      </c>
      <c r="L211" s="234">
        <v>96</v>
      </c>
      <c r="M211" s="222"/>
    </row>
    <row r="212" spans="1:13" ht="12.75">
      <c r="A212" s="232">
        <v>174</v>
      </c>
      <c r="B212" s="232" t="s">
        <v>213</v>
      </c>
      <c r="C212" s="232"/>
      <c r="D212" s="232"/>
      <c r="E212" s="240" t="s">
        <v>823</v>
      </c>
      <c r="F212" s="240">
        <f t="shared" si="6"/>
        <v>7</v>
      </c>
      <c r="G212" s="232"/>
      <c r="H212" s="232"/>
      <c r="I212" s="232">
        <v>1</v>
      </c>
      <c r="J212" s="234">
        <v>7</v>
      </c>
      <c r="K212" s="232">
        <v>1</v>
      </c>
      <c r="L212" s="234">
        <v>7</v>
      </c>
      <c r="M212" s="222"/>
    </row>
    <row r="213" spans="1:13" ht="12.75">
      <c r="A213" s="232">
        <v>175</v>
      </c>
      <c r="B213" s="232" t="s">
        <v>574</v>
      </c>
      <c r="C213" s="232"/>
      <c r="D213" s="232"/>
      <c r="E213" s="240" t="s">
        <v>823</v>
      </c>
      <c r="F213" s="240">
        <f t="shared" si="6"/>
        <v>6</v>
      </c>
      <c r="G213" s="232"/>
      <c r="H213" s="232"/>
      <c r="I213" s="232">
        <v>1</v>
      </c>
      <c r="J213" s="234">
        <v>6</v>
      </c>
      <c r="K213" s="232">
        <v>1</v>
      </c>
      <c r="L213" s="234">
        <v>6</v>
      </c>
      <c r="M213" s="222"/>
    </row>
    <row r="214" spans="1:13" ht="12.75">
      <c r="A214" s="232">
        <v>176</v>
      </c>
      <c r="B214" s="232" t="s">
        <v>576</v>
      </c>
      <c r="C214" s="232"/>
      <c r="D214" s="232"/>
      <c r="E214" s="240" t="s">
        <v>823</v>
      </c>
      <c r="F214" s="240">
        <f t="shared" si="6"/>
        <v>56</v>
      </c>
      <c r="G214" s="232"/>
      <c r="H214" s="232"/>
      <c r="I214" s="232">
        <v>3</v>
      </c>
      <c r="J214" s="234">
        <v>168</v>
      </c>
      <c r="K214" s="232">
        <v>3</v>
      </c>
      <c r="L214" s="234">
        <v>168</v>
      </c>
      <c r="M214" s="222"/>
    </row>
    <row r="215" spans="1:13" ht="13.5" thickBot="1">
      <c r="A215" s="236">
        <v>177</v>
      </c>
      <c r="B215" s="236" t="s">
        <v>575</v>
      </c>
      <c r="C215" s="236"/>
      <c r="D215" s="236"/>
      <c r="E215" s="287" t="s">
        <v>823</v>
      </c>
      <c r="F215" s="287">
        <f t="shared" si="6"/>
        <v>40</v>
      </c>
      <c r="G215" s="236"/>
      <c r="H215" s="236"/>
      <c r="I215" s="236">
        <v>5</v>
      </c>
      <c r="J215" s="237">
        <v>200</v>
      </c>
      <c r="K215" s="236">
        <v>5</v>
      </c>
      <c r="L215" s="237">
        <v>200</v>
      </c>
      <c r="M215" s="222"/>
    </row>
    <row r="216" spans="1:13" ht="13.5" thickBot="1">
      <c r="A216" s="288"/>
      <c r="B216" s="289" t="s">
        <v>208</v>
      </c>
      <c r="C216" s="290"/>
      <c r="D216" s="290"/>
      <c r="E216" s="290"/>
      <c r="F216" s="290"/>
      <c r="G216" s="290"/>
      <c r="H216" s="290"/>
      <c r="I216" s="290">
        <f>SUM(I182:I215)</f>
        <v>327</v>
      </c>
      <c r="J216" s="291">
        <f>SUM(J182:J215)</f>
        <v>3263</v>
      </c>
      <c r="K216" s="290">
        <f>SUM(K182:K215)</f>
        <v>327</v>
      </c>
      <c r="L216" s="292">
        <f>SUM(L182:L215)</f>
        <v>3263</v>
      </c>
      <c r="M216" s="96"/>
    </row>
    <row r="217" spans="1:13" ht="13.5" thickBot="1">
      <c r="A217" s="329"/>
      <c r="B217" s="235">
        <v>2</v>
      </c>
      <c r="C217" s="235">
        <v>3</v>
      </c>
      <c r="D217" s="235">
        <v>4</v>
      </c>
      <c r="E217" s="235">
        <v>5</v>
      </c>
      <c r="F217" s="235">
        <v>6</v>
      </c>
      <c r="G217" s="235">
        <v>7</v>
      </c>
      <c r="H217" s="235">
        <v>8</v>
      </c>
      <c r="I217" s="235">
        <v>9</v>
      </c>
      <c r="J217" s="235">
        <v>10</v>
      </c>
      <c r="K217" s="235">
        <v>11</v>
      </c>
      <c r="L217" s="330">
        <v>12</v>
      </c>
      <c r="M217" s="96"/>
    </row>
    <row r="218" spans="1:13" ht="12.75">
      <c r="A218" s="242">
        <v>178</v>
      </c>
      <c r="B218" s="242" t="s">
        <v>577</v>
      </c>
      <c r="C218" s="242"/>
      <c r="D218" s="242"/>
      <c r="E218" s="233" t="s">
        <v>823</v>
      </c>
      <c r="F218" s="233">
        <f t="shared" si="6"/>
        <v>8</v>
      </c>
      <c r="G218" s="242"/>
      <c r="H218" s="242"/>
      <c r="I218" s="242">
        <v>3</v>
      </c>
      <c r="J218" s="243">
        <v>24</v>
      </c>
      <c r="K218" s="242">
        <v>3</v>
      </c>
      <c r="L218" s="243">
        <v>24</v>
      </c>
      <c r="M218" s="222"/>
    </row>
    <row r="219" spans="1:13" ht="12.75">
      <c r="A219" s="232">
        <v>179</v>
      </c>
      <c r="B219" s="232" t="s">
        <v>578</v>
      </c>
      <c r="C219" s="232"/>
      <c r="D219" s="232"/>
      <c r="E219" s="240" t="s">
        <v>823</v>
      </c>
      <c r="F219" s="240">
        <f t="shared" si="6"/>
        <v>14</v>
      </c>
      <c r="G219" s="232"/>
      <c r="H219" s="232"/>
      <c r="I219" s="232">
        <v>4</v>
      </c>
      <c r="J219" s="234">
        <v>56</v>
      </c>
      <c r="K219" s="232">
        <v>4</v>
      </c>
      <c r="L219" s="234">
        <v>56</v>
      </c>
      <c r="M219" s="222"/>
    </row>
    <row r="220" spans="1:13" ht="12.75">
      <c r="A220" s="232">
        <v>180</v>
      </c>
      <c r="B220" s="232" t="s">
        <v>579</v>
      </c>
      <c r="C220" s="232"/>
      <c r="D220" s="232"/>
      <c r="E220" s="240" t="s">
        <v>823</v>
      </c>
      <c r="F220" s="240">
        <f t="shared" si="6"/>
        <v>51</v>
      </c>
      <c r="G220" s="232"/>
      <c r="H220" s="232"/>
      <c r="I220" s="232">
        <v>6</v>
      </c>
      <c r="J220" s="234">
        <v>306</v>
      </c>
      <c r="K220" s="232">
        <v>6</v>
      </c>
      <c r="L220" s="234">
        <v>306</v>
      </c>
      <c r="M220" s="222"/>
    </row>
    <row r="221" spans="1:13" ht="12.75">
      <c r="A221" s="232">
        <v>181</v>
      </c>
      <c r="B221" s="232" t="s">
        <v>580</v>
      </c>
      <c r="C221" s="232"/>
      <c r="D221" s="232"/>
      <c r="E221" s="240" t="s">
        <v>823</v>
      </c>
      <c r="F221" s="240">
        <f t="shared" si="6"/>
        <v>4</v>
      </c>
      <c r="G221" s="232"/>
      <c r="H221" s="232"/>
      <c r="I221" s="232">
        <v>1</v>
      </c>
      <c r="J221" s="234">
        <v>4</v>
      </c>
      <c r="K221" s="232">
        <v>1</v>
      </c>
      <c r="L221" s="234">
        <v>4</v>
      </c>
      <c r="M221" s="222"/>
    </row>
    <row r="222" spans="1:13" ht="12.75">
      <c r="A222" s="232">
        <v>182</v>
      </c>
      <c r="B222" s="232" t="s">
        <v>582</v>
      </c>
      <c r="C222" s="232"/>
      <c r="D222" s="232"/>
      <c r="E222" s="240" t="s">
        <v>823</v>
      </c>
      <c r="F222" s="240">
        <f t="shared" si="6"/>
        <v>66</v>
      </c>
      <c r="G222" s="232"/>
      <c r="H222" s="232"/>
      <c r="I222" s="232">
        <v>1</v>
      </c>
      <c r="J222" s="234">
        <v>66</v>
      </c>
      <c r="K222" s="232">
        <v>1</v>
      </c>
      <c r="L222" s="234">
        <v>66</v>
      </c>
      <c r="M222" s="222"/>
    </row>
    <row r="223" spans="1:13" ht="12.75">
      <c r="A223" s="232">
        <v>183</v>
      </c>
      <c r="B223" s="232" t="s">
        <v>583</v>
      </c>
      <c r="C223" s="232"/>
      <c r="D223" s="232"/>
      <c r="E223" s="240" t="s">
        <v>823</v>
      </c>
      <c r="F223" s="240">
        <f t="shared" si="6"/>
        <v>65</v>
      </c>
      <c r="G223" s="232"/>
      <c r="H223" s="232"/>
      <c r="I223" s="232">
        <v>1</v>
      </c>
      <c r="J223" s="234">
        <v>65</v>
      </c>
      <c r="K223" s="232">
        <v>1</v>
      </c>
      <c r="L223" s="234">
        <v>65</v>
      </c>
      <c r="M223" s="222"/>
    </row>
    <row r="224" spans="1:13" ht="12.75">
      <c r="A224" s="232">
        <v>184</v>
      </c>
      <c r="B224" s="232" t="s">
        <v>584</v>
      </c>
      <c r="C224" s="232"/>
      <c r="D224" s="232"/>
      <c r="E224" s="240" t="s">
        <v>823</v>
      </c>
      <c r="F224" s="240">
        <f t="shared" si="6"/>
        <v>60</v>
      </c>
      <c r="G224" s="232"/>
      <c r="H224" s="232"/>
      <c r="I224" s="232">
        <v>3</v>
      </c>
      <c r="J224" s="234">
        <v>180</v>
      </c>
      <c r="K224" s="232">
        <v>3</v>
      </c>
      <c r="L224" s="234">
        <v>180</v>
      </c>
      <c r="M224" s="222"/>
    </row>
    <row r="225" spans="1:13" ht="12.75">
      <c r="A225" s="232">
        <v>185</v>
      </c>
      <c r="B225" s="232" t="s">
        <v>586</v>
      </c>
      <c r="C225" s="232"/>
      <c r="D225" s="232"/>
      <c r="E225" s="240" t="s">
        <v>823</v>
      </c>
      <c r="F225" s="240">
        <f t="shared" si="6"/>
        <v>13</v>
      </c>
      <c r="G225" s="232"/>
      <c r="H225" s="232"/>
      <c r="I225" s="232">
        <v>1</v>
      </c>
      <c r="J225" s="234">
        <v>13</v>
      </c>
      <c r="K225" s="232">
        <v>1</v>
      </c>
      <c r="L225" s="234">
        <v>13</v>
      </c>
      <c r="M225" s="222"/>
    </row>
    <row r="226" spans="1:13" ht="12.75">
      <c r="A226" s="232">
        <v>186</v>
      </c>
      <c r="B226" s="232" t="s">
        <v>538</v>
      </c>
      <c r="C226" s="232"/>
      <c r="D226" s="232"/>
      <c r="E226" s="240" t="s">
        <v>823</v>
      </c>
      <c r="F226" s="240">
        <f aca="true" t="shared" si="7" ref="F226:F256">J226/I226</f>
        <v>9</v>
      </c>
      <c r="G226" s="232"/>
      <c r="H226" s="232"/>
      <c r="I226" s="232">
        <v>2</v>
      </c>
      <c r="J226" s="234">
        <v>18</v>
      </c>
      <c r="K226" s="232">
        <v>2</v>
      </c>
      <c r="L226" s="234">
        <v>18</v>
      </c>
      <c r="M226" s="222"/>
    </row>
    <row r="227" spans="1:13" ht="12.75">
      <c r="A227" s="232">
        <v>187</v>
      </c>
      <c r="B227" s="232" t="s">
        <v>587</v>
      </c>
      <c r="C227" s="232"/>
      <c r="D227" s="232"/>
      <c r="E227" s="240" t="s">
        <v>823</v>
      </c>
      <c r="F227" s="240">
        <f t="shared" si="7"/>
        <v>28</v>
      </c>
      <c r="G227" s="232"/>
      <c r="H227" s="232"/>
      <c r="I227" s="232">
        <v>1</v>
      </c>
      <c r="J227" s="234">
        <v>28</v>
      </c>
      <c r="K227" s="232">
        <v>1</v>
      </c>
      <c r="L227" s="234">
        <v>28</v>
      </c>
      <c r="M227" s="222"/>
    </row>
    <row r="228" spans="1:13" ht="12.75">
      <c r="A228" s="232">
        <v>188</v>
      </c>
      <c r="B228" s="232" t="s">
        <v>599</v>
      </c>
      <c r="C228" s="232"/>
      <c r="D228" s="232"/>
      <c r="E228" s="240" t="s">
        <v>823</v>
      </c>
      <c r="F228" s="240">
        <f t="shared" si="7"/>
        <v>5</v>
      </c>
      <c r="G228" s="232"/>
      <c r="H228" s="232"/>
      <c r="I228" s="232">
        <v>4</v>
      </c>
      <c r="J228" s="234">
        <v>20</v>
      </c>
      <c r="K228" s="232">
        <v>4</v>
      </c>
      <c r="L228" s="234">
        <v>20</v>
      </c>
      <c r="M228" s="222"/>
    </row>
    <row r="229" spans="1:13" ht="12.75">
      <c r="A229" s="232">
        <v>189</v>
      </c>
      <c r="B229" s="232" t="s">
        <v>588</v>
      </c>
      <c r="C229" s="232"/>
      <c r="D229" s="232"/>
      <c r="E229" s="240" t="s">
        <v>823</v>
      </c>
      <c r="F229" s="240">
        <f t="shared" si="7"/>
        <v>4</v>
      </c>
      <c r="G229" s="232"/>
      <c r="H229" s="232"/>
      <c r="I229" s="232">
        <v>35</v>
      </c>
      <c r="J229" s="234">
        <v>140</v>
      </c>
      <c r="K229" s="232">
        <v>35</v>
      </c>
      <c r="L229" s="234">
        <v>140</v>
      </c>
      <c r="M229" s="222"/>
    </row>
    <row r="230" spans="1:13" ht="12.75">
      <c r="A230" s="232">
        <v>190</v>
      </c>
      <c r="B230" s="232" t="s">
        <v>589</v>
      </c>
      <c r="C230" s="232"/>
      <c r="D230" s="232"/>
      <c r="E230" s="240" t="s">
        <v>823</v>
      </c>
      <c r="F230" s="240">
        <f t="shared" si="7"/>
        <v>17</v>
      </c>
      <c r="G230" s="232"/>
      <c r="H230" s="232"/>
      <c r="I230" s="232">
        <v>15</v>
      </c>
      <c r="J230" s="234">
        <v>255</v>
      </c>
      <c r="K230" s="232">
        <v>15</v>
      </c>
      <c r="L230" s="234">
        <v>255</v>
      </c>
      <c r="M230" s="222"/>
    </row>
    <row r="231" spans="1:13" ht="12.75">
      <c r="A231" s="232">
        <v>191</v>
      </c>
      <c r="B231" s="232" t="s">
        <v>590</v>
      </c>
      <c r="C231" s="232"/>
      <c r="D231" s="232"/>
      <c r="E231" s="240" t="s">
        <v>823</v>
      </c>
      <c r="F231" s="240">
        <f t="shared" si="7"/>
        <v>30</v>
      </c>
      <c r="G231" s="232"/>
      <c r="H231" s="232"/>
      <c r="I231" s="232">
        <v>1</v>
      </c>
      <c r="J231" s="234">
        <v>30</v>
      </c>
      <c r="K231" s="232">
        <v>1</v>
      </c>
      <c r="L231" s="234">
        <v>30</v>
      </c>
      <c r="M231" s="222"/>
    </row>
    <row r="232" spans="1:13" ht="12.75">
      <c r="A232" s="232">
        <v>192</v>
      </c>
      <c r="B232" s="232" t="s">
        <v>591</v>
      </c>
      <c r="C232" s="232"/>
      <c r="D232" s="232"/>
      <c r="E232" s="240" t="s">
        <v>823</v>
      </c>
      <c r="F232" s="240">
        <f t="shared" si="7"/>
        <v>100</v>
      </c>
      <c r="G232" s="232"/>
      <c r="H232" s="232"/>
      <c r="I232" s="232">
        <v>1</v>
      </c>
      <c r="J232" s="234">
        <v>100</v>
      </c>
      <c r="K232" s="232">
        <v>1</v>
      </c>
      <c r="L232" s="234">
        <v>100</v>
      </c>
      <c r="M232" s="222"/>
    </row>
    <row r="233" spans="1:13" ht="12.75">
      <c r="A233" s="232">
        <v>193</v>
      </c>
      <c r="B233" s="232" t="s">
        <v>592</v>
      </c>
      <c r="C233" s="232"/>
      <c r="D233" s="232"/>
      <c r="E233" s="240" t="s">
        <v>823</v>
      </c>
      <c r="F233" s="240">
        <f t="shared" si="7"/>
        <v>2</v>
      </c>
      <c r="G233" s="232"/>
      <c r="H233" s="232"/>
      <c r="I233" s="232">
        <v>3</v>
      </c>
      <c r="J233" s="234">
        <v>6</v>
      </c>
      <c r="K233" s="232">
        <v>3</v>
      </c>
      <c r="L233" s="234">
        <v>6</v>
      </c>
      <c r="M233" s="222"/>
    </row>
    <row r="234" spans="1:13" ht="12.75">
      <c r="A234" s="232">
        <v>194</v>
      </c>
      <c r="B234" s="232" t="s">
        <v>593</v>
      </c>
      <c r="C234" s="232"/>
      <c r="D234" s="232"/>
      <c r="E234" s="240" t="s">
        <v>823</v>
      </c>
      <c r="F234" s="240">
        <f t="shared" si="7"/>
        <v>21</v>
      </c>
      <c r="G234" s="232"/>
      <c r="H234" s="232"/>
      <c r="I234" s="232">
        <v>7</v>
      </c>
      <c r="J234" s="234">
        <v>147</v>
      </c>
      <c r="K234" s="232">
        <v>7</v>
      </c>
      <c r="L234" s="234">
        <v>147</v>
      </c>
      <c r="M234" s="222"/>
    </row>
    <row r="235" spans="1:13" ht="12.75">
      <c r="A235" s="232">
        <v>195</v>
      </c>
      <c r="B235" s="232" t="s">
        <v>594</v>
      </c>
      <c r="C235" s="232"/>
      <c r="D235" s="232"/>
      <c r="E235" s="240" t="s">
        <v>823</v>
      </c>
      <c r="F235" s="240">
        <f t="shared" si="7"/>
        <v>3</v>
      </c>
      <c r="G235" s="232"/>
      <c r="H235" s="232"/>
      <c r="I235" s="232">
        <v>4</v>
      </c>
      <c r="J235" s="234">
        <v>12</v>
      </c>
      <c r="K235" s="232">
        <v>4</v>
      </c>
      <c r="L235" s="234">
        <v>12</v>
      </c>
      <c r="M235" s="222"/>
    </row>
    <row r="236" spans="1:13" ht="12.75">
      <c r="A236" s="232">
        <v>196</v>
      </c>
      <c r="B236" s="232" t="s">
        <v>595</v>
      </c>
      <c r="C236" s="232"/>
      <c r="D236" s="232"/>
      <c r="E236" s="240" t="s">
        <v>823</v>
      </c>
      <c r="F236" s="240">
        <f t="shared" si="7"/>
        <v>50</v>
      </c>
      <c r="G236" s="232"/>
      <c r="H236" s="232"/>
      <c r="I236" s="232">
        <v>1</v>
      </c>
      <c r="J236" s="234">
        <v>50</v>
      </c>
      <c r="K236" s="232">
        <v>1</v>
      </c>
      <c r="L236" s="234">
        <v>50</v>
      </c>
      <c r="M236" s="222"/>
    </row>
    <row r="237" spans="1:13" ht="12.75">
      <c r="A237" s="232">
        <v>197</v>
      </c>
      <c r="B237" s="232" t="s">
        <v>224</v>
      </c>
      <c r="C237" s="232"/>
      <c r="D237" s="232"/>
      <c r="E237" s="240" t="s">
        <v>823</v>
      </c>
      <c r="F237" s="240">
        <f t="shared" si="7"/>
        <v>45</v>
      </c>
      <c r="G237" s="232"/>
      <c r="H237" s="232"/>
      <c r="I237" s="232">
        <v>1</v>
      </c>
      <c r="J237" s="234">
        <v>45</v>
      </c>
      <c r="K237" s="232">
        <v>1</v>
      </c>
      <c r="L237" s="234">
        <v>45</v>
      </c>
      <c r="M237" s="222"/>
    </row>
    <row r="238" spans="1:13" ht="12.75">
      <c r="A238" s="232">
        <v>198</v>
      </c>
      <c r="B238" s="232" t="s">
        <v>596</v>
      </c>
      <c r="C238" s="232"/>
      <c r="D238" s="232"/>
      <c r="E238" s="240" t="s">
        <v>823</v>
      </c>
      <c r="F238" s="240">
        <f t="shared" si="7"/>
        <v>45</v>
      </c>
      <c r="G238" s="232"/>
      <c r="H238" s="232"/>
      <c r="I238" s="232">
        <v>1</v>
      </c>
      <c r="J238" s="234">
        <v>45</v>
      </c>
      <c r="K238" s="232">
        <v>1</v>
      </c>
      <c r="L238" s="234">
        <v>45</v>
      </c>
      <c r="M238" s="222"/>
    </row>
    <row r="239" spans="1:13" ht="12.75">
      <c r="A239" s="232">
        <v>199</v>
      </c>
      <c r="B239" s="232" t="s">
        <v>597</v>
      </c>
      <c r="C239" s="232"/>
      <c r="D239" s="232"/>
      <c r="E239" s="240" t="s">
        <v>823</v>
      </c>
      <c r="F239" s="240">
        <f t="shared" si="7"/>
        <v>70</v>
      </c>
      <c r="G239" s="232"/>
      <c r="H239" s="232"/>
      <c r="I239" s="232">
        <v>1</v>
      </c>
      <c r="J239" s="234">
        <v>70</v>
      </c>
      <c r="K239" s="232">
        <v>1</v>
      </c>
      <c r="L239" s="234">
        <v>70</v>
      </c>
      <c r="M239" s="222"/>
    </row>
    <row r="240" spans="1:13" ht="12.75">
      <c r="A240" s="232">
        <v>200</v>
      </c>
      <c r="B240" s="232" t="s">
        <v>598</v>
      </c>
      <c r="C240" s="232"/>
      <c r="D240" s="232"/>
      <c r="E240" s="240" t="s">
        <v>823</v>
      </c>
      <c r="F240" s="240">
        <f t="shared" si="7"/>
        <v>106</v>
      </c>
      <c r="G240" s="232"/>
      <c r="H240" s="232"/>
      <c r="I240" s="232">
        <v>3</v>
      </c>
      <c r="J240" s="234">
        <v>318</v>
      </c>
      <c r="K240" s="232">
        <v>3</v>
      </c>
      <c r="L240" s="234">
        <v>318</v>
      </c>
      <c r="M240" s="222"/>
    </row>
    <row r="241" spans="1:13" ht="12.75">
      <c r="A241" s="232">
        <v>201</v>
      </c>
      <c r="B241" s="232" t="s">
        <v>600</v>
      </c>
      <c r="C241" s="232"/>
      <c r="D241" s="232"/>
      <c r="E241" s="240" t="s">
        <v>823</v>
      </c>
      <c r="F241" s="240">
        <f t="shared" si="7"/>
        <v>100</v>
      </c>
      <c r="G241" s="232"/>
      <c r="H241" s="232"/>
      <c r="I241" s="232">
        <v>1</v>
      </c>
      <c r="J241" s="234">
        <v>100</v>
      </c>
      <c r="K241" s="232">
        <v>1</v>
      </c>
      <c r="L241" s="234">
        <v>100</v>
      </c>
      <c r="M241" s="222"/>
    </row>
    <row r="242" spans="1:13" ht="12.75">
      <c r="A242" s="232">
        <v>202</v>
      </c>
      <c r="B242" s="232" t="s">
        <v>601</v>
      </c>
      <c r="C242" s="232"/>
      <c r="D242" s="232"/>
      <c r="E242" s="240" t="s">
        <v>823</v>
      </c>
      <c r="F242" s="240">
        <f t="shared" si="7"/>
        <v>9</v>
      </c>
      <c r="G242" s="232"/>
      <c r="H242" s="232"/>
      <c r="I242" s="232">
        <v>1</v>
      </c>
      <c r="J242" s="234">
        <v>9</v>
      </c>
      <c r="K242" s="232">
        <v>1</v>
      </c>
      <c r="L242" s="234">
        <v>9</v>
      </c>
      <c r="M242" s="222"/>
    </row>
    <row r="243" spans="1:13" ht="12.75">
      <c r="A243" s="232">
        <v>203</v>
      </c>
      <c r="B243" s="232" t="s">
        <v>602</v>
      </c>
      <c r="C243" s="232"/>
      <c r="D243" s="232"/>
      <c r="E243" s="240" t="s">
        <v>823</v>
      </c>
      <c r="F243" s="240">
        <f t="shared" si="7"/>
        <v>11</v>
      </c>
      <c r="G243" s="232"/>
      <c r="H243" s="232"/>
      <c r="I243" s="232">
        <v>1</v>
      </c>
      <c r="J243" s="234">
        <v>11</v>
      </c>
      <c r="K243" s="232">
        <v>1</v>
      </c>
      <c r="L243" s="234">
        <v>11</v>
      </c>
      <c r="M243" s="222"/>
    </row>
    <row r="244" spans="1:13" ht="12.75">
      <c r="A244" s="232">
        <v>204</v>
      </c>
      <c r="B244" s="232" t="s">
        <v>603</v>
      </c>
      <c r="C244" s="232"/>
      <c r="D244" s="232"/>
      <c r="E244" s="240" t="s">
        <v>823</v>
      </c>
      <c r="F244" s="240">
        <f t="shared" si="7"/>
        <v>60</v>
      </c>
      <c r="G244" s="232"/>
      <c r="H244" s="232"/>
      <c r="I244" s="232">
        <v>1</v>
      </c>
      <c r="J244" s="234">
        <v>60</v>
      </c>
      <c r="K244" s="232">
        <v>1</v>
      </c>
      <c r="L244" s="234">
        <v>60</v>
      </c>
      <c r="M244" s="222"/>
    </row>
    <row r="245" spans="1:13" ht="12.75">
      <c r="A245" s="232">
        <v>205</v>
      </c>
      <c r="B245" s="232" t="s">
        <v>604</v>
      </c>
      <c r="C245" s="232"/>
      <c r="D245" s="232"/>
      <c r="E245" s="240" t="s">
        <v>823</v>
      </c>
      <c r="F245" s="240">
        <f t="shared" si="7"/>
        <v>8</v>
      </c>
      <c r="G245" s="232"/>
      <c r="H245" s="232"/>
      <c r="I245" s="232">
        <v>2</v>
      </c>
      <c r="J245" s="234">
        <v>16</v>
      </c>
      <c r="K245" s="232">
        <v>2</v>
      </c>
      <c r="L245" s="234">
        <v>16</v>
      </c>
      <c r="M245" s="222"/>
    </row>
    <row r="246" spans="1:13" ht="12.75">
      <c r="A246" s="232">
        <v>206</v>
      </c>
      <c r="B246" s="232" t="s">
        <v>605</v>
      </c>
      <c r="C246" s="232"/>
      <c r="D246" s="232"/>
      <c r="E246" s="240" t="s">
        <v>823</v>
      </c>
      <c r="F246" s="240">
        <f t="shared" si="7"/>
        <v>162</v>
      </c>
      <c r="G246" s="232"/>
      <c r="H246" s="232"/>
      <c r="I246" s="232">
        <v>1</v>
      </c>
      <c r="J246" s="234">
        <v>162</v>
      </c>
      <c r="K246" s="232">
        <v>1</v>
      </c>
      <c r="L246" s="234">
        <v>162</v>
      </c>
      <c r="M246" s="222"/>
    </row>
    <row r="247" spans="1:13" ht="12.75">
      <c r="A247" s="232">
        <v>207</v>
      </c>
      <c r="B247" s="232" t="s">
        <v>606</v>
      </c>
      <c r="C247" s="232"/>
      <c r="D247" s="232"/>
      <c r="E247" s="240" t="s">
        <v>823</v>
      </c>
      <c r="F247" s="240">
        <f t="shared" si="7"/>
        <v>45</v>
      </c>
      <c r="G247" s="232"/>
      <c r="H247" s="232"/>
      <c r="I247" s="232">
        <v>1</v>
      </c>
      <c r="J247" s="234">
        <v>45</v>
      </c>
      <c r="K247" s="232">
        <v>1</v>
      </c>
      <c r="L247" s="234">
        <v>45</v>
      </c>
      <c r="M247" s="222"/>
    </row>
    <row r="248" spans="1:13" ht="12.75">
      <c r="A248" s="232">
        <v>208</v>
      </c>
      <c r="B248" s="232" t="s">
        <v>607</v>
      </c>
      <c r="C248" s="232"/>
      <c r="D248" s="232"/>
      <c r="E248" s="240" t="s">
        <v>823</v>
      </c>
      <c r="F248" s="240">
        <f t="shared" si="7"/>
        <v>203</v>
      </c>
      <c r="G248" s="232"/>
      <c r="H248" s="232"/>
      <c r="I248" s="232">
        <v>1</v>
      </c>
      <c r="J248" s="234">
        <v>203</v>
      </c>
      <c r="K248" s="232">
        <v>1</v>
      </c>
      <c r="L248" s="234">
        <v>203</v>
      </c>
      <c r="M248" s="222"/>
    </row>
    <row r="249" spans="1:13" ht="12.75">
      <c r="A249" s="232">
        <v>209</v>
      </c>
      <c r="B249" s="232" t="s">
        <v>294</v>
      </c>
      <c r="C249" s="232"/>
      <c r="D249" s="232"/>
      <c r="E249" s="240" t="s">
        <v>823</v>
      </c>
      <c r="F249" s="240">
        <f t="shared" si="7"/>
        <v>25</v>
      </c>
      <c r="G249" s="232"/>
      <c r="H249" s="232"/>
      <c r="I249" s="232">
        <v>1</v>
      </c>
      <c r="J249" s="234">
        <v>25</v>
      </c>
      <c r="K249" s="232">
        <v>1</v>
      </c>
      <c r="L249" s="234">
        <v>25</v>
      </c>
      <c r="M249" s="222"/>
    </row>
    <row r="250" spans="1:13" ht="12.75">
      <c r="A250" s="232">
        <v>210</v>
      </c>
      <c r="B250" s="232" t="s">
        <v>608</v>
      </c>
      <c r="C250" s="232"/>
      <c r="D250" s="232"/>
      <c r="E250" s="240" t="s">
        <v>823</v>
      </c>
      <c r="F250" s="240">
        <f t="shared" si="7"/>
        <v>2</v>
      </c>
      <c r="G250" s="232"/>
      <c r="H250" s="232"/>
      <c r="I250" s="232">
        <v>1</v>
      </c>
      <c r="J250" s="234">
        <v>2</v>
      </c>
      <c r="K250" s="232">
        <v>1</v>
      </c>
      <c r="L250" s="234">
        <v>2</v>
      </c>
      <c r="M250" s="222"/>
    </row>
    <row r="251" spans="1:13" ht="13.5" thickBot="1">
      <c r="A251" s="236">
        <v>211</v>
      </c>
      <c r="B251" s="236" t="s">
        <v>609</v>
      </c>
      <c r="C251" s="236"/>
      <c r="D251" s="236"/>
      <c r="E251" s="287" t="s">
        <v>823</v>
      </c>
      <c r="F251" s="287">
        <f t="shared" si="7"/>
        <v>2</v>
      </c>
      <c r="G251" s="236"/>
      <c r="H251" s="236"/>
      <c r="I251" s="236">
        <v>7</v>
      </c>
      <c r="J251" s="237">
        <v>14</v>
      </c>
      <c r="K251" s="236">
        <v>7</v>
      </c>
      <c r="L251" s="237">
        <v>14</v>
      </c>
      <c r="M251" s="222"/>
    </row>
    <row r="252" spans="1:13" ht="13.5" thickBot="1">
      <c r="A252" s="288"/>
      <c r="B252" s="289" t="s">
        <v>208</v>
      </c>
      <c r="C252" s="290"/>
      <c r="D252" s="290"/>
      <c r="E252" s="290"/>
      <c r="F252" s="290"/>
      <c r="G252" s="290"/>
      <c r="H252" s="290"/>
      <c r="I252" s="290">
        <f>SUM(I218:I251)</f>
        <v>118</v>
      </c>
      <c r="J252" s="291">
        <f>SUM(J218:J251)</f>
        <v>2645</v>
      </c>
      <c r="K252" s="290">
        <f>SUM(K218:K251)</f>
        <v>118</v>
      </c>
      <c r="L252" s="292">
        <f>SUM(L218:L251)</f>
        <v>2645</v>
      </c>
      <c r="M252" s="96"/>
    </row>
    <row r="253" spans="1:13" ht="13.5" thickBot="1">
      <c r="A253" s="329"/>
      <c r="B253" s="235">
        <v>2</v>
      </c>
      <c r="C253" s="235">
        <v>3</v>
      </c>
      <c r="D253" s="235">
        <v>4</v>
      </c>
      <c r="E253" s="235">
        <v>5</v>
      </c>
      <c r="F253" s="235">
        <v>6</v>
      </c>
      <c r="G253" s="235">
        <v>7</v>
      </c>
      <c r="H253" s="235">
        <v>8</v>
      </c>
      <c r="I253" s="235">
        <v>9</v>
      </c>
      <c r="J253" s="235">
        <v>10</v>
      </c>
      <c r="K253" s="235">
        <v>11</v>
      </c>
      <c r="L253" s="330">
        <v>12</v>
      </c>
      <c r="M253" s="96"/>
    </row>
    <row r="254" spans="1:13" ht="12.75">
      <c r="A254" s="242">
        <v>212</v>
      </c>
      <c r="B254" s="242" t="s">
        <v>610</v>
      </c>
      <c r="C254" s="242"/>
      <c r="D254" s="242"/>
      <c r="E254" s="233" t="s">
        <v>823</v>
      </c>
      <c r="F254" s="233">
        <f t="shared" si="7"/>
        <v>42</v>
      </c>
      <c r="G254" s="242"/>
      <c r="H254" s="242"/>
      <c r="I254" s="242">
        <v>1</v>
      </c>
      <c r="J254" s="243">
        <v>42</v>
      </c>
      <c r="K254" s="242">
        <v>1</v>
      </c>
      <c r="L254" s="243">
        <v>42</v>
      </c>
      <c r="M254" s="222"/>
    </row>
    <row r="255" spans="1:13" ht="12.75">
      <c r="A255" s="232">
        <v>213</v>
      </c>
      <c r="B255" s="232" t="s">
        <v>611</v>
      </c>
      <c r="C255" s="232"/>
      <c r="D255" s="232"/>
      <c r="E255" s="240" t="s">
        <v>823</v>
      </c>
      <c r="F255" s="240">
        <f t="shared" si="7"/>
        <v>2</v>
      </c>
      <c r="G255" s="232"/>
      <c r="H255" s="232"/>
      <c r="I255" s="232">
        <v>4</v>
      </c>
      <c r="J255" s="234">
        <v>8</v>
      </c>
      <c r="K255" s="232">
        <v>4</v>
      </c>
      <c r="L255" s="234">
        <v>8</v>
      </c>
      <c r="M255" s="222"/>
    </row>
    <row r="256" spans="1:13" ht="12.75">
      <c r="A256" s="232">
        <v>214</v>
      </c>
      <c r="B256" s="232" t="s">
        <v>612</v>
      </c>
      <c r="C256" s="232"/>
      <c r="D256" s="232"/>
      <c r="E256" s="240" t="s">
        <v>823</v>
      </c>
      <c r="F256" s="240">
        <f t="shared" si="7"/>
        <v>1</v>
      </c>
      <c r="G256" s="232"/>
      <c r="H256" s="232"/>
      <c r="I256" s="232">
        <v>1</v>
      </c>
      <c r="J256" s="234">
        <v>1</v>
      </c>
      <c r="K256" s="232">
        <v>1</v>
      </c>
      <c r="L256" s="234">
        <v>1</v>
      </c>
      <c r="M256" s="222"/>
    </row>
    <row r="257" spans="1:13" ht="12.75">
      <c r="A257" s="232">
        <v>215</v>
      </c>
      <c r="B257" s="232" t="s">
        <v>613</v>
      </c>
      <c r="C257" s="232"/>
      <c r="D257" s="232"/>
      <c r="E257" s="240" t="s">
        <v>823</v>
      </c>
      <c r="F257" s="240">
        <f aca="true" t="shared" si="8" ref="F257:F284">J257/I257</f>
        <v>1</v>
      </c>
      <c r="G257" s="232"/>
      <c r="H257" s="232"/>
      <c r="I257" s="232">
        <v>1</v>
      </c>
      <c r="J257" s="234">
        <v>1</v>
      </c>
      <c r="K257" s="232">
        <v>1</v>
      </c>
      <c r="L257" s="234">
        <v>1</v>
      </c>
      <c r="M257" s="222"/>
    </row>
    <row r="258" spans="1:13" ht="12.75">
      <c r="A258" s="232">
        <v>216</v>
      </c>
      <c r="B258" s="232" t="s">
        <v>614</v>
      </c>
      <c r="C258" s="232"/>
      <c r="D258" s="232"/>
      <c r="E258" s="240" t="s">
        <v>823</v>
      </c>
      <c r="F258" s="240">
        <f t="shared" si="8"/>
        <v>2</v>
      </c>
      <c r="G258" s="232"/>
      <c r="H258" s="232"/>
      <c r="I258" s="232">
        <v>5</v>
      </c>
      <c r="J258" s="234">
        <v>10</v>
      </c>
      <c r="K258" s="232">
        <v>5</v>
      </c>
      <c r="L258" s="234">
        <v>10</v>
      </c>
      <c r="M258" s="222"/>
    </row>
    <row r="259" spans="1:13" ht="12.75">
      <c r="A259" s="232">
        <v>217</v>
      </c>
      <c r="B259" s="232" t="s">
        <v>615</v>
      </c>
      <c r="C259" s="232"/>
      <c r="D259" s="232"/>
      <c r="E259" s="240" t="s">
        <v>823</v>
      </c>
      <c r="F259" s="240">
        <f t="shared" si="8"/>
        <v>1</v>
      </c>
      <c r="G259" s="232"/>
      <c r="H259" s="232"/>
      <c r="I259" s="232">
        <v>18</v>
      </c>
      <c r="J259" s="234">
        <v>18</v>
      </c>
      <c r="K259" s="232">
        <v>18</v>
      </c>
      <c r="L259" s="234">
        <v>18</v>
      </c>
      <c r="M259" s="222"/>
    </row>
    <row r="260" spans="1:13" ht="12.75">
      <c r="A260" s="232">
        <v>218</v>
      </c>
      <c r="B260" s="232" t="s">
        <v>616</v>
      </c>
      <c r="C260" s="232"/>
      <c r="D260" s="232"/>
      <c r="E260" s="240" t="s">
        <v>823</v>
      </c>
      <c r="F260" s="240">
        <f t="shared" si="8"/>
        <v>70</v>
      </c>
      <c r="G260" s="232"/>
      <c r="H260" s="232"/>
      <c r="I260" s="232">
        <v>12</v>
      </c>
      <c r="J260" s="234">
        <v>840</v>
      </c>
      <c r="K260" s="232">
        <v>12</v>
      </c>
      <c r="L260" s="234">
        <v>840</v>
      </c>
      <c r="M260" s="222"/>
    </row>
    <row r="261" spans="1:13" ht="12.75">
      <c r="A261" s="232">
        <v>219</v>
      </c>
      <c r="B261" s="232" t="s">
        <v>617</v>
      </c>
      <c r="C261" s="232"/>
      <c r="D261" s="232"/>
      <c r="E261" s="240" t="s">
        <v>823</v>
      </c>
      <c r="F261" s="240">
        <f t="shared" si="8"/>
        <v>3</v>
      </c>
      <c r="G261" s="232"/>
      <c r="H261" s="232"/>
      <c r="I261" s="232">
        <v>5</v>
      </c>
      <c r="J261" s="234">
        <v>15</v>
      </c>
      <c r="K261" s="232">
        <v>5</v>
      </c>
      <c r="L261" s="234">
        <v>15</v>
      </c>
      <c r="M261" s="222"/>
    </row>
    <row r="262" spans="1:13" ht="12.75">
      <c r="A262" s="232">
        <v>220</v>
      </c>
      <c r="B262" s="232" t="s">
        <v>618</v>
      </c>
      <c r="C262" s="232"/>
      <c r="D262" s="232"/>
      <c r="E262" s="240" t="s">
        <v>823</v>
      </c>
      <c r="F262" s="240">
        <f t="shared" si="8"/>
        <v>6</v>
      </c>
      <c r="G262" s="232"/>
      <c r="H262" s="232"/>
      <c r="I262" s="232">
        <v>1</v>
      </c>
      <c r="J262" s="234">
        <v>6</v>
      </c>
      <c r="K262" s="232">
        <v>1</v>
      </c>
      <c r="L262" s="234">
        <v>6</v>
      </c>
      <c r="M262" s="222"/>
    </row>
    <row r="263" spans="1:13" ht="12.75">
      <c r="A263" s="232">
        <v>221</v>
      </c>
      <c r="B263" s="232" t="s">
        <v>619</v>
      </c>
      <c r="C263" s="232"/>
      <c r="D263" s="232"/>
      <c r="E263" s="240" t="s">
        <v>823</v>
      </c>
      <c r="F263" s="240">
        <f t="shared" si="8"/>
        <v>9</v>
      </c>
      <c r="G263" s="232"/>
      <c r="H263" s="232"/>
      <c r="I263" s="232">
        <v>1</v>
      </c>
      <c r="J263" s="234">
        <v>9</v>
      </c>
      <c r="K263" s="232">
        <v>1</v>
      </c>
      <c r="L263" s="234">
        <v>9</v>
      </c>
      <c r="M263" s="222"/>
    </row>
    <row r="264" spans="1:13" ht="12.75">
      <c r="A264" s="232">
        <v>222</v>
      </c>
      <c r="B264" s="232" t="s">
        <v>620</v>
      </c>
      <c r="C264" s="232"/>
      <c r="D264" s="232"/>
      <c r="E264" s="240" t="s">
        <v>823</v>
      </c>
      <c r="F264" s="240">
        <f t="shared" si="8"/>
        <v>1</v>
      </c>
      <c r="G264" s="232"/>
      <c r="H264" s="232"/>
      <c r="I264" s="232">
        <v>1</v>
      </c>
      <c r="J264" s="234">
        <v>1</v>
      </c>
      <c r="K264" s="232">
        <v>1</v>
      </c>
      <c r="L264" s="234">
        <v>1</v>
      </c>
      <c r="M264" s="222"/>
    </row>
    <row r="265" spans="1:13" ht="12.75">
      <c r="A265" s="232">
        <v>223</v>
      </c>
      <c r="B265" s="232" t="s">
        <v>621</v>
      </c>
      <c r="C265" s="232"/>
      <c r="D265" s="232"/>
      <c r="E265" s="240" t="s">
        <v>823</v>
      </c>
      <c r="F265" s="240">
        <f t="shared" si="8"/>
        <v>3</v>
      </c>
      <c r="G265" s="232"/>
      <c r="H265" s="232"/>
      <c r="I265" s="232">
        <v>2</v>
      </c>
      <c r="J265" s="234">
        <v>6</v>
      </c>
      <c r="K265" s="232">
        <v>2</v>
      </c>
      <c r="L265" s="234">
        <v>6</v>
      </c>
      <c r="M265" s="222"/>
    </row>
    <row r="266" spans="1:13" ht="12.75">
      <c r="A266" s="232">
        <v>224</v>
      </c>
      <c r="B266" s="232" t="s">
        <v>622</v>
      </c>
      <c r="C266" s="232"/>
      <c r="D266" s="232"/>
      <c r="E266" s="240" t="s">
        <v>823</v>
      </c>
      <c r="F266" s="240">
        <f t="shared" si="8"/>
        <v>4</v>
      </c>
      <c r="G266" s="232"/>
      <c r="H266" s="232"/>
      <c r="I266" s="232">
        <v>1</v>
      </c>
      <c r="J266" s="234">
        <v>4</v>
      </c>
      <c r="K266" s="232">
        <v>1</v>
      </c>
      <c r="L266" s="234">
        <v>4</v>
      </c>
      <c r="M266" s="222"/>
    </row>
    <row r="267" spans="1:13" ht="12.75">
      <c r="A267" s="232">
        <v>225</v>
      </c>
      <c r="B267" s="232" t="s">
        <v>623</v>
      </c>
      <c r="C267" s="232"/>
      <c r="D267" s="232"/>
      <c r="E267" s="240" t="s">
        <v>823</v>
      </c>
      <c r="F267" s="240">
        <f t="shared" si="8"/>
        <v>7</v>
      </c>
      <c r="G267" s="232"/>
      <c r="H267" s="232"/>
      <c r="I267" s="232">
        <v>1</v>
      </c>
      <c r="J267" s="234">
        <v>7</v>
      </c>
      <c r="K267" s="232">
        <v>1</v>
      </c>
      <c r="L267" s="234">
        <v>7</v>
      </c>
      <c r="M267" s="222"/>
    </row>
    <row r="268" spans="1:13" ht="12.75">
      <c r="A268" s="232">
        <v>226</v>
      </c>
      <c r="B268" s="232" t="s">
        <v>624</v>
      </c>
      <c r="C268" s="232"/>
      <c r="D268" s="232"/>
      <c r="E268" s="240" t="s">
        <v>823</v>
      </c>
      <c r="F268" s="240">
        <f t="shared" si="8"/>
        <v>3</v>
      </c>
      <c r="G268" s="232"/>
      <c r="H268" s="232"/>
      <c r="I268" s="232">
        <v>5</v>
      </c>
      <c r="J268" s="234">
        <v>15</v>
      </c>
      <c r="K268" s="232">
        <v>5</v>
      </c>
      <c r="L268" s="234">
        <v>15</v>
      </c>
      <c r="M268" s="222"/>
    </row>
    <row r="269" spans="1:13" ht="12.75">
      <c r="A269" s="232">
        <v>227</v>
      </c>
      <c r="B269" s="232" t="s">
        <v>625</v>
      </c>
      <c r="C269" s="232"/>
      <c r="D269" s="232"/>
      <c r="E269" s="240" t="s">
        <v>823</v>
      </c>
      <c r="F269" s="240">
        <f t="shared" si="8"/>
        <v>3</v>
      </c>
      <c r="G269" s="232"/>
      <c r="H269" s="232"/>
      <c r="I269" s="232">
        <v>4</v>
      </c>
      <c r="J269" s="234">
        <v>12</v>
      </c>
      <c r="K269" s="232">
        <v>4</v>
      </c>
      <c r="L269" s="234">
        <v>12</v>
      </c>
      <c r="M269" s="222"/>
    </row>
    <row r="270" spans="1:13" ht="12.75">
      <c r="A270" s="232">
        <v>228</v>
      </c>
      <c r="B270" s="232" t="s">
        <v>626</v>
      </c>
      <c r="C270" s="232"/>
      <c r="D270" s="232"/>
      <c r="E270" s="240" t="s">
        <v>823</v>
      </c>
      <c r="F270" s="240">
        <f t="shared" si="8"/>
        <v>50</v>
      </c>
      <c r="G270" s="232"/>
      <c r="H270" s="232"/>
      <c r="I270" s="232">
        <v>1</v>
      </c>
      <c r="J270" s="234">
        <v>50</v>
      </c>
      <c r="K270" s="232">
        <v>1</v>
      </c>
      <c r="L270" s="234">
        <v>50</v>
      </c>
      <c r="M270" s="222"/>
    </row>
    <row r="271" spans="1:13" ht="12.75">
      <c r="A271" s="232">
        <v>229</v>
      </c>
      <c r="B271" s="232" t="s">
        <v>626</v>
      </c>
      <c r="C271" s="232"/>
      <c r="D271" s="232"/>
      <c r="E271" s="240" t="s">
        <v>823</v>
      </c>
      <c r="F271" s="240">
        <f t="shared" si="8"/>
        <v>300</v>
      </c>
      <c r="G271" s="232"/>
      <c r="H271" s="232"/>
      <c r="I271" s="232">
        <v>1</v>
      </c>
      <c r="J271" s="234">
        <v>300</v>
      </c>
      <c r="K271" s="232">
        <v>1</v>
      </c>
      <c r="L271" s="234">
        <v>300</v>
      </c>
      <c r="M271" s="222"/>
    </row>
    <row r="272" spans="1:13" ht="12.75">
      <c r="A272" s="232">
        <v>230</v>
      </c>
      <c r="B272" s="232" t="s">
        <v>627</v>
      </c>
      <c r="C272" s="232"/>
      <c r="D272" s="232"/>
      <c r="E272" s="240" t="s">
        <v>823</v>
      </c>
      <c r="F272" s="240">
        <f t="shared" si="8"/>
        <v>52</v>
      </c>
      <c r="G272" s="232"/>
      <c r="H272" s="232"/>
      <c r="I272" s="232">
        <v>1</v>
      </c>
      <c r="J272" s="234">
        <v>52</v>
      </c>
      <c r="K272" s="232">
        <v>1</v>
      </c>
      <c r="L272" s="234">
        <v>52</v>
      </c>
      <c r="M272" s="222"/>
    </row>
    <row r="273" spans="1:13" ht="12.75">
      <c r="A273" s="232">
        <v>231</v>
      </c>
      <c r="B273" s="232" t="s">
        <v>219</v>
      </c>
      <c r="C273" s="232"/>
      <c r="D273" s="232"/>
      <c r="E273" s="240" t="s">
        <v>823</v>
      </c>
      <c r="F273" s="240">
        <f t="shared" si="8"/>
        <v>39</v>
      </c>
      <c r="G273" s="232"/>
      <c r="H273" s="232"/>
      <c r="I273" s="232">
        <v>1</v>
      </c>
      <c r="J273" s="234">
        <v>39</v>
      </c>
      <c r="K273" s="232">
        <v>1</v>
      </c>
      <c r="L273" s="234">
        <v>39</v>
      </c>
      <c r="M273" s="222"/>
    </row>
    <row r="274" spans="1:13" ht="12.75">
      <c r="A274" s="232">
        <v>232</v>
      </c>
      <c r="B274" s="232" t="s">
        <v>628</v>
      </c>
      <c r="C274" s="232"/>
      <c r="D274" s="232"/>
      <c r="E274" s="240" t="s">
        <v>823</v>
      </c>
      <c r="F274" s="240">
        <f t="shared" si="8"/>
        <v>10</v>
      </c>
      <c r="G274" s="232"/>
      <c r="H274" s="232"/>
      <c r="I274" s="232">
        <v>1</v>
      </c>
      <c r="J274" s="234">
        <v>10</v>
      </c>
      <c r="K274" s="232">
        <v>1</v>
      </c>
      <c r="L274" s="234">
        <v>10</v>
      </c>
      <c r="M274" s="222"/>
    </row>
    <row r="275" spans="1:13" ht="12.75">
      <c r="A275" s="232">
        <v>233</v>
      </c>
      <c r="B275" s="232" t="s">
        <v>629</v>
      </c>
      <c r="C275" s="232"/>
      <c r="D275" s="232"/>
      <c r="E275" s="240" t="s">
        <v>823</v>
      </c>
      <c r="F275" s="240">
        <f t="shared" si="8"/>
        <v>50</v>
      </c>
      <c r="G275" s="232"/>
      <c r="H275" s="232"/>
      <c r="I275" s="232">
        <v>1</v>
      </c>
      <c r="J275" s="234">
        <v>50</v>
      </c>
      <c r="K275" s="232">
        <v>1</v>
      </c>
      <c r="L275" s="234">
        <v>50</v>
      </c>
      <c r="M275" s="222"/>
    </row>
    <row r="276" spans="1:13" ht="12.75">
      <c r="A276" s="232">
        <v>234</v>
      </c>
      <c r="B276" s="232" t="s">
        <v>630</v>
      </c>
      <c r="C276" s="232"/>
      <c r="D276" s="232"/>
      <c r="E276" s="240" t="s">
        <v>823</v>
      </c>
      <c r="F276" s="240">
        <f t="shared" si="8"/>
        <v>420</v>
      </c>
      <c r="G276" s="232"/>
      <c r="H276" s="232"/>
      <c r="I276" s="232">
        <v>1</v>
      </c>
      <c r="J276" s="234">
        <v>420</v>
      </c>
      <c r="K276" s="232">
        <v>1</v>
      </c>
      <c r="L276" s="234">
        <v>420</v>
      </c>
      <c r="M276" s="222"/>
    </row>
    <row r="277" spans="1:13" ht="12.75">
      <c r="A277" s="232">
        <v>235</v>
      </c>
      <c r="B277" s="232" t="s">
        <v>631</v>
      </c>
      <c r="C277" s="232"/>
      <c r="D277" s="232"/>
      <c r="E277" s="240" t="s">
        <v>823</v>
      </c>
      <c r="F277" s="240">
        <f t="shared" si="8"/>
        <v>228</v>
      </c>
      <c r="G277" s="232"/>
      <c r="H277" s="232"/>
      <c r="I277" s="232">
        <v>1</v>
      </c>
      <c r="J277" s="234">
        <v>228</v>
      </c>
      <c r="K277" s="232">
        <v>1</v>
      </c>
      <c r="L277" s="234">
        <v>228</v>
      </c>
      <c r="M277" s="222"/>
    </row>
    <row r="278" spans="1:13" ht="12.75">
      <c r="A278" s="232">
        <v>236</v>
      </c>
      <c r="B278" s="232" t="s">
        <v>632</v>
      </c>
      <c r="C278" s="232"/>
      <c r="D278" s="232"/>
      <c r="E278" s="240" t="s">
        <v>823</v>
      </c>
      <c r="F278" s="240">
        <f t="shared" si="8"/>
        <v>12</v>
      </c>
      <c r="G278" s="232"/>
      <c r="H278" s="232"/>
      <c r="I278" s="232">
        <v>1</v>
      </c>
      <c r="J278" s="234">
        <v>12</v>
      </c>
      <c r="K278" s="232">
        <v>1</v>
      </c>
      <c r="L278" s="234">
        <v>12</v>
      </c>
      <c r="M278" s="222"/>
    </row>
    <row r="279" spans="1:13" ht="12.75">
      <c r="A279" s="232">
        <v>237</v>
      </c>
      <c r="B279" s="238" t="s">
        <v>633</v>
      </c>
      <c r="C279" s="239"/>
      <c r="D279" s="239"/>
      <c r="E279" s="240" t="s">
        <v>823</v>
      </c>
      <c r="F279" s="240">
        <f t="shared" si="8"/>
        <v>91</v>
      </c>
      <c r="G279" s="239"/>
      <c r="H279" s="239"/>
      <c r="I279" s="232">
        <v>1</v>
      </c>
      <c r="J279" s="234">
        <v>91</v>
      </c>
      <c r="K279" s="232">
        <v>1</v>
      </c>
      <c r="L279" s="234">
        <v>91</v>
      </c>
      <c r="M279" s="222"/>
    </row>
    <row r="280" spans="1:13" ht="12.75">
      <c r="A280" s="232">
        <v>238</v>
      </c>
      <c r="B280" s="232" t="s">
        <v>634</v>
      </c>
      <c r="C280" s="232"/>
      <c r="D280" s="232"/>
      <c r="E280" s="240" t="s">
        <v>823</v>
      </c>
      <c r="F280" s="240">
        <f t="shared" si="8"/>
        <v>86</v>
      </c>
      <c r="G280" s="232"/>
      <c r="H280" s="232"/>
      <c r="I280" s="232">
        <v>1</v>
      </c>
      <c r="J280" s="234">
        <v>86</v>
      </c>
      <c r="K280" s="232">
        <v>1</v>
      </c>
      <c r="L280" s="234">
        <v>86</v>
      </c>
      <c r="M280" s="222"/>
    </row>
    <row r="281" spans="1:13" ht="12.75">
      <c r="A281" s="232">
        <v>239</v>
      </c>
      <c r="B281" s="232" t="s">
        <v>635</v>
      </c>
      <c r="C281" s="232"/>
      <c r="D281" s="232"/>
      <c r="E281" s="240" t="s">
        <v>823</v>
      </c>
      <c r="F281" s="240">
        <f t="shared" si="8"/>
        <v>139</v>
      </c>
      <c r="G281" s="232"/>
      <c r="H281" s="232"/>
      <c r="I281" s="232">
        <v>1</v>
      </c>
      <c r="J281" s="234">
        <v>139</v>
      </c>
      <c r="K281" s="232">
        <v>1</v>
      </c>
      <c r="L281" s="234">
        <v>139</v>
      </c>
      <c r="M281" s="222"/>
    </row>
    <row r="282" spans="1:13" ht="12.75">
      <c r="A282" s="232">
        <v>240</v>
      </c>
      <c r="B282" s="232" t="s">
        <v>633</v>
      </c>
      <c r="C282" s="232"/>
      <c r="D282" s="232"/>
      <c r="E282" s="240" t="s">
        <v>823</v>
      </c>
      <c r="F282" s="240">
        <f t="shared" si="8"/>
        <v>56</v>
      </c>
      <c r="G282" s="232"/>
      <c r="H282" s="232"/>
      <c r="I282" s="232">
        <v>1</v>
      </c>
      <c r="J282" s="234">
        <v>56</v>
      </c>
      <c r="K282" s="232">
        <v>1</v>
      </c>
      <c r="L282" s="234">
        <v>56</v>
      </c>
      <c r="M282" s="222"/>
    </row>
    <row r="283" spans="1:13" ht="12.75">
      <c r="A283" s="232">
        <v>241</v>
      </c>
      <c r="B283" s="232" t="s">
        <v>636</v>
      </c>
      <c r="C283" s="232"/>
      <c r="D283" s="232"/>
      <c r="E283" s="240" t="s">
        <v>823</v>
      </c>
      <c r="F283" s="240">
        <f t="shared" si="8"/>
        <v>34</v>
      </c>
      <c r="G283" s="232"/>
      <c r="H283" s="232"/>
      <c r="I283" s="232">
        <v>1</v>
      </c>
      <c r="J283" s="234">
        <v>34</v>
      </c>
      <c r="K283" s="232">
        <v>1</v>
      </c>
      <c r="L283" s="234">
        <v>34</v>
      </c>
      <c r="M283" s="222"/>
    </row>
    <row r="284" spans="1:13" ht="12.75">
      <c r="A284" s="232">
        <v>242</v>
      </c>
      <c r="B284" s="232" t="s">
        <v>636</v>
      </c>
      <c r="C284" s="232"/>
      <c r="D284" s="232"/>
      <c r="E284" s="240" t="s">
        <v>823</v>
      </c>
      <c r="F284" s="240">
        <f t="shared" si="8"/>
        <v>50</v>
      </c>
      <c r="G284" s="232"/>
      <c r="H284" s="232"/>
      <c r="I284" s="232">
        <v>1</v>
      </c>
      <c r="J284" s="234">
        <v>50</v>
      </c>
      <c r="K284" s="232">
        <v>1</v>
      </c>
      <c r="L284" s="234">
        <v>50</v>
      </c>
      <c r="M284" s="222"/>
    </row>
    <row r="285" spans="1:13" ht="12.75">
      <c r="A285" s="232">
        <v>243</v>
      </c>
      <c r="B285" s="232" t="s">
        <v>636</v>
      </c>
      <c r="C285" s="232"/>
      <c r="D285" s="232"/>
      <c r="E285" s="240" t="s">
        <v>823</v>
      </c>
      <c r="F285" s="240">
        <f aca="true" t="shared" si="9" ref="F285:F315">J285/I285</f>
        <v>32</v>
      </c>
      <c r="G285" s="232"/>
      <c r="H285" s="232"/>
      <c r="I285" s="232">
        <v>1</v>
      </c>
      <c r="J285" s="234">
        <v>32</v>
      </c>
      <c r="K285" s="232">
        <v>1</v>
      </c>
      <c r="L285" s="234">
        <v>32</v>
      </c>
      <c r="M285" s="222"/>
    </row>
    <row r="286" spans="1:13" ht="12.75">
      <c r="A286" s="232">
        <v>244</v>
      </c>
      <c r="B286" s="232" t="s">
        <v>637</v>
      </c>
      <c r="C286" s="232"/>
      <c r="D286" s="232"/>
      <c r="E286" s="240" t="s">
        <v>823</v>
      </c>
      <c r="F286" s="240">
        <f t="shared" si="9"/>
        <v>110</v>
      </c>
      <c r="G286" s="232"/>
      <c r="H286" s="232"/>
      <c r="I286" s="232">
        <v>1</v>
      </c>
      <c r="J286" s="234">
        <v>110</v>
      </c>
      <c r="K286" s="232">
        <v>1</v>
      </c>
      <c r="L286" s="234">
        <v>110</v>
      </c>
      <c r="M286" s="222"/>
    </row>
    <row r="287" spans="1:13" ht="13.5" thickBot="1">
      <c r="A287" s="236">
        <v>245</v>
      </c>
      <c r="B287" s="236" t="s">
        <v>638</v>
      </c>
      <c r="C287" s="236"/>
      <c r="D287" s="236"/>
      <c r="E287" s="287" t="s">
        <v>823</v>
      </c>
      <c r="F287" s="287">
        <f t="shared" si="9"/>
        <v>110</v>
      </c>
      <c r="G287" s="236"/>
      <c r="H287" s="236"/>
      <c r="I287" s="236">
        <v>2</v>
      </c>
      <c r="J287" s="237">
        <v>220</v>
      </c>
      <c r="K287" s="236">
        <v>2</v>
      </c>
      <c r="L287" s="237">
        <v>220</v>
      </c>
      <c r="M287" s="222"/>
    </row>
    <row r="288" spans="1:13" ht="13.5" thickBot="1">
      <c r="A288" s="288"/>
      <c r="B288" s="289" t="s">
        <v>208</v>
      </c>
      <c r="C288" s="290"/>
      <c r="D288" s="290"/>
      <c r="E288" s="290"/>
      <c r="F288" s="291"/>
      <c r="G288" s="290"/>
      <c r="H288" s="290"/>
      <c r="I288" s="290">
        <f>SUM(I254:I287)</f>
        <v>82</v>
      </c>
      <c r="J288" s="291">
        <f>SUM(J254:J287)</f>
        <v>2974</v>
      </c>
      <c r="K288" s="290">
        <f>SUM(K254:K287)</f>
        <v>82</v>
      </c>
      <c r="L288" s="292">
        <f>SUM(L254:L287)</f>
        <v>2974</v>
      </c>
      <c r="M288" s="96"/>
    </row>
    <row r="289" spans="1:13" ht="13.5" thickBot="1">
      <c r="A289" s="329"/>
      <c r="B289" s="235">
        <v>2</v>
      </c>
      <c r="C289" s="235">
        <v>3</v>
      </c>
      <c r="D289" s="235">
        <v>4</v>
      </c>
      <c r="E289" s="235">
        <v>5</v>
      </c>
      <c r="F289" s="235">
        <v>6</v>
      </c>
      <c r="G289" s="235">
        <v>7</v>
      </c>
      <c r="H289" s="235">
        <v>8</v>
      </c>
      <c r="I289" s="235">
        <v>9</v>
      </c>
      <c r="J289" s="235">
        <v>10</v>
      </c>
      <c r="K289" s="235">
        <v>11</v>
      </c>
      <c r="L289" s="330">
        <v>12</v>
      </c>
      <c r="M289" s="96"/>
    </row>
    <row r="290" spans="1:13" ht="12.75">
      <c r="A290" s="242">
        <v>246</v>
      </c>
      <c r="B290" s="242" t="s">
        <v>659</v>
      </c>
      <c r="C290" s="242"/>
      <c r="D290" s="242"/>
      <c r="E290" s="233" t="s">
        <v>823</v>
      </c>
      <c r="F290" s="233">
        <f t="shared" si="9"/>
        <v>1</v>
      </c>
      <c r="G290" s="242"/>
      <c r="H290" s="242"/>
      <c r="I290" s="242">
        <v>2</v>
      </c>
      <c r="J290" s="243">
        <v>2</v>
      </c>
      <c r="K290" s="242">
        <v>2</v>
      </c>
      <c r="L290" s="243">
        <v>2</v>
      </c>
      <c r="M290" s="222"/>
    </row>
    <row r="291" spans="1:13" ht="12.75">
      <c r="A291" s="232">
        <v>247</v>
      </c>
      <c r="B291" s="232" t="s">
        <v>639</v>
      </c>
      <c r="C291" s="232"/>
      <c r="D291" s="232"/>
      <c r="E291" s="240" t="s">
        <v>823</v>
      </c>
      <c r="F291" s="240">
        <f t="shared" si="9"/>
        <v>1</v>
      </c>
      <c r="G291" s="232"/>
      <c r="H291" s="232"/>
      <c r="I291" s="232">
        <v>1</v>
      </c>
      <c r="J291" s="234">
        <v>1</v>
      </c>
      <c r="K291" s="232">
        <v>1</v>
      </c>
      <c r="L291" s="234">
        <v>1</v>
      </c>
      <c r="M291" s="222"/>
    </row>
    <row r="292" spans="1:13" ht="12.75">
      <c r="A292" s="232">
        <v>248</v>
      </c>
      <c r="B292" s="232" t="s">
        <v>640</v>
      </c>
      <c r="C292" s="232"/>
      <c r="D292" s="232"/>
      <c r="E292" s="240" t="s">
        <v>823</v>
      </c>
      <c r="F292" s="240">
        <f t="shared" si="9"/>
        <v>65</v>
      </c>
      <c r="G292" s="232"/>
      <c r="H292" s="232"/>
      <c r="I292" s="232">
        <v>1</v>
      </c>
      <c r="J292" s="234">
        <v>65</v>
      </c>
      <c r="K292" s="232">
        <v>1</v>
      </c>
      <c r="L292" s="234">
        <v>65</v>
      </c>
      <c r="M292" s="222"/>
    </row>
    <row r="293" spans="1:13" ht="12.75">
      <c r="A293" s="232">
        <v>249</v>
      </c>
      <c r="B293" s="232" t="s">
        <v>641</v>
      </c>
      <c r="C293" s="232"/>
      <c r="D293" s="232"/>
      <c r="E293" s="240" t="s">
        <v>823</v>
      </c>
      <c r="F293" s="240">
        <f t="shared" si="9"/>
        <v>6</v>
      </c>
      <c r="G293" s="232"/>
      <c r="H293" s="232"/>
      <c r="I293" s="232">
        <v>1</v>
      </c>
      <c r="J293" s="234">
        <v>6</v>
      </c>
      <c r="K293" s="232">
        <v>1</v>
      </c>
      <c r="L293" s="234">
        <v>6</v>
      </c>
      <c r="M293" s="222"/>
    </row>
    <row r="294" spans="1:13" ht="12.75">
      <c r="A294" s="232">
        <v>250</v>
      </c>
      <c r="B294" s="232" t="s">
        <v>642</v>
      </c>
      <c r="C294" s="232"/>
      <c r="D294" s="232"/>
      <c r="E294" s="240" t="s">
        <v>823</v>
      </c>
      <c r="F294" s="240">
        <f t="shared" si="9"/>
        <v>23</v>
      </c>
      <c r="G294" s="232"/>
      <c r="H294" s="232"/>
      <c r="I294" s="232">
        <v>1</v>
      </c>
      <c r="J294" s="234">
        <v>23</v>
      </c>
      <c r="K294" s="232">
        <v>1</v>
      </c>
      <c r="L294" s="234">
        <v>23</v>
      </c>
      <c r="M294" s="222"/>
    </row>
    <row r="295" spans="1:13" ht="12.75">
      <c r="A295" s="232">
        <v>251</v>
      </c>
      <c r="B295" s="232" t="s">
        <v>644</v>
      </c>
      <c r="C295" s="232"/>
      <c r="D295" s="232"/>
      <c r="E295" s="240" t="s">
        <v>823</v>
      </c>
      <c r="F295" s="240">
        <f t="shared" si="9"/>
        <v>78</v>
      </c>
      <c r="G295" s="232"/>
      <c r="H295" s="232"/>
      <c r="I295" s="232">
        <v>1</v>
      </c>
      <c r="J295" s="234">
        <v>78</v>
      </c>
      <c r="K295" s="232">
        <v>1</v>
      </c>
      <c r="L295" s="234">
        <v>78</v>
      </c>
      <c r="M295" s="222"/>
    </row>
    <row r="296" spans="1:13" ht="12.75">
      <c r="A296" s="232">
        <v>252</v>
      </c>
      <c r="B296" s="232" t="s">
        <v>557</v>
      </c>
      <c r="C296" s="232"/>
      <c r="D296" s="232"/>
      <c r="E296" s="240" t="s">
        <v>823</v>
      </c>
      <c r="F296" s="240">
        <f t="shared" si="9"/>
        <v>100</v>
      </c>
      <c r="G296" s="232"/>
      <c r="H296" s="232"/>
      <c r="I296" s="232">
        <v>1</v>
      </c>
      <c r="J296" s="234">
        <v>100</v>
      </c>
      <c r="K296" s="232">
        <v>1</v>
      </c>
      <c r="L296" s="234">
        <v>100</v>
      </c>
      <c r="M296" s="222"/>
    </row>
    <row r="297" spans="1:13" ht="12.75">
      <c r="A297" s="232">
        <v>253</v>
      </c>
      <c r="B297" s="232" t="s">
        <v>219</v>
      </c>
      <c r="C297" s="232"/>
      <c r="D297" s="232"/>
      <c r="E297" s="240" t="s">
        <v>823</v>
      </c>
      <c r="F297" s="240">
        <f t="shared" si="9"/>
        <v>39</v>
      </c>
      <c r="G297" s="232"/>
      <c r="H297" s="232"/>
      <c r="I297" s="232">
        <v>1</v>
      </c>
      <c r="J297" s="234">
        <v>39</v>
      </c>
      <c r="K297" s="232">
        <v>1</v>
      </c>
      <c r="L297" s="234">
        <v>39</v>
      </c>
      <c r="M297" s="222"/>
    </row>
    <row r="298" spans="1:13" ht="12.75">
      <c r="A298" s="232">
        <v>254</v>
      </c>
      <c r="B298" s="232" t="s">
        <v>645</v>
      </c>
      <c r="C298" s="232"/>
      <c r="D298" s="232"/>
      <c r="E298" s="240" t="s">
        <v>823</v>
      </c>
      <c r="F298" s="240">
        <f t="shared" si="9"/>
        <v>30</v>
      </c>
      <c r="G298" s="232"/>
      <c r="H298" s="232"/>
      <c r="I298" s="232">
        <v>14</v>
      </c>
      <c r="J298" s="234">
        <v>420</v>
      </c>
      <c r="K298" s="232">
        <v>14</v>
      </c>
      <c r="L298" s="234">
        <v>420</v>
      </c>
      <c r="M298" s="222"/>
    </row>
    <row r="299" spans="1:13" ht="12.75">
      <c r="A299" s="232">
        <v>255</v>
      </c>
      <c r="B299" s="232" t="s">
        <v>646</v>
      </c>
      <c r="C299" s="232"/>
      <c r="D299" s="232"/>
      <c r="E299" s="240" t="s">
        <v>823</v>
      </c>
      <c r="F299" s="240">
        <f t="shared" si="9"/>
        <v>100</v>
      </c>
      <c r="G299" s="232"/>
      <c r="H299" s="232"/>
      <c r="I299" s="232">
        <v>1</v>
      </c>
      <c r="J299" s="234">
        <v>100</v>
      </c>
      <c r="K299" s="232">
        <v>1</v>
      </c>
      <c r="L299" s="234">
        <v>100</v>
      </c>
      <c r="M299" s="222"/>
    </row>
    <row r="300" spans="1:13" ht="12.75">
      <c r="A300" s="232">
        <v>256</v>
      </c>
      <c r="B300" s="232" t="s">
        <v>647</v>
      </c>
      <c r="C300" s="232"/>
      <c r="D300" s="232"/>
      <c r="E300" s="240" t="s">
        <v>823</v>
      </c>
      <c r="F300" s="240">
        <f t="shared" si="9"/>
        <v>100</v>
      </c>
      <c r="G300" s="232"/>
      <c r="H300" s="232"/>
      <c r="I300" s="232">
        <v>2</v>
      </c>
      <c r="J300" s="234">
        <v>200</v>
      </c>
      <c r="K300" s="232">
        <v>2</v>
      </c>
      <c r="L300" s="234">
        <v>200</v>
      </c>
      <c r="M300" s="222"/>
    </row>
    <row r="301" spans="1:13" ht="12.75">
      <c r="A301" s="232">
        <v>257</v>
      </c>
      <c r="B301" s="232" t="s">
        <v>337</v>
      </c>
      <c r="C301" s="232"/>
      <c r="D301" s="232"/>
      <c r="E301" s="240" t="s">
        <v>823</v>
      </c>
      <c r="F301" s="240">
        <f t="shared" si="9"/>
        <v>100</v>
      </c>
      <c r="G301" s="232"/>
      <c r="H301" s="232"/>
      <c r="I301" s="232">
        <v>18</v>
      </c>
      <c r="J301" s="234">
        <v>1800</v>
      </c>
      <c r="K301" s="232">
        <v>18</v>
      </c>
      <c r="L301" s="234">
        <v>1800</v>
      </c>
      <c r="M301" s="222"/>
    </row>
    <row r="302" spans="1:13" ht="12.75">
      <c r="A302" s="232">
        <v>258</v>
      </c>
      <c r="B302" s="232" t="s">
        <v>301</v>
      </c>
      <c r="C302" s="232"/>
      <c r="D302" s="232"/>
      <c r="E302" s="240" t="s">
        <v>823</v>
      </c>
      <c r="F302" s="240">
        <f t="shared" si="9"/>
        <v>15</v>
      </c>
      <c r="G302" s="232"/>
      <c r="H302" s="232"/>
      <c r="I302" s="232">
        <v>216</v>
      </c>
      <c r="J302" s="234">
        <v>3240</v>
      </c>
      <c r="K302" s="232">
        <v>216</v>
      </c>
      <c r="L302" s="234">
        <v>3240</v>
      </c>
      <c r="M302" s="222"/>
    </row>
    <row r="303" spans="1:13" ht="12.75">
      <c r="A303" s="232">
        <v>259</v>
      </c>
      <c r="B303" s="232" t="s">
        <v>648</v>
      </c>
      <c r="C303" s="232"/>
      <c r="D303" s="232"/>
      <c r="E303" s="240" t="s">
        <v>823</v>
      </c>
      <c r="F303" s="240">
        <f t="shared" si="9"/>
        <v>9</v>
      </c>
      <c r="G303" s="232"/>
      <c r="H303" s="232"/>
      <c r="I303" s="232">
        <v>394</v>
      </c>
      <c r="J303" s="234">
        <v>3546</v>
      </c>
      <c r="K303" s="232">
        <v>394</v>
      </c>
      <c r="L303" s="234">
        <v>3546</v>
      </c>
      <c r="M303" s="222"/>
    </row>
    <row r="304" spans="1:13" ht="12.75">
      <c r="A304" s="232">
        <v>260</v>
      </c>
      <c r="B304" s="232" t="s">
        <v>649</v>
      </c>
      <c r="C304" s="232"/>
      <c r="D304" s="232"/>
      <c r="E304" s="240" t="s">
        <v>823</v>
      </c>
      <c r="F304" s="240">
        <f t="shared" si="9"/>
        <v>5</v>
      </c>
      <c r="G304" s="232"/>
      <c r="H304" s="232"/>
      <c r="I304" s="232">
        <v>25</v>
      </c>
      <c r="J304" s="234">
        <v>125</v>
      </c>
      <c r="K304" s="232">
        <v>25</v>
      </c>
      <c r="L304" s="234">
        <v>125</v>
      </c>
      <c r="M304" s="222"/>
    </row>
    <row r="305" spans="1:13" ht="12.75">
      <c r="A305" s="232">
        <v>261</v>
      </c>
      <c r="B305" s="232" t="s">
        <v>650</v>
      </c>
      <c r="C305" s="232"/>
      <c r="D305" s="232"/>
      <c r="E305" s="240" t="s">
        <v>823</v>
      </c>
      <c r="F305" s="240">
        <f t="shared" si="9"/>
        <v>58</v>
      </c>
      <c r="G305" s="232"/>
      <c r="H305" s="232"/>
      <c r="I305" s="232">
        <v>2</v>
      </c>
      <c r="J305" s="234">
        <v>116</v>
      </c>
      <c r="K305" s="232">
        <v>2</v>
      </c>
      <c r="L305" s="234">
        <v>116</v>
      </c>
      <c r="M305" s="222"/>
    </row>
    <row r="306" spans="1:13" ht="12.75">
      <c r="A306" s="232">
        <v>262</v>
      </c>
      <c r="B306" s="232" t="s">
        <v>651</v>
      </c>
      <c r="C306" s="232"/>
      <c r="D306" s="232"/>
      <c r="E306" s="240" t="s">
        <v>823</v>
      </c>
      <c r="F306" s="240">
        <f t="shared" si="9"/>
        <v>13</v>
      </c>
      <c r="G306" s="232"/>
      <c r="H306" s="232"/>
      <c r="I306" s="232">
        <v>22</v>
      </c>
      <c r="J306" s="234">
        <v>286</v>
      </c>
      <c r="K306" s="232">
        <v>22</v>
      </c>
      <c r="L306" s="234">
        <v>286</v>
      </c>
      <c r="M306" s="222"/>
    </row>
    <row r="307" spans="1:13" ht="12.75">
      <c r="A307" s="232">
        <v>263</v>
      </c>
      <c r="B307" s="232" t="s">
        <v>364</v>
      </c>
      <c r="C307" s="232"/>
      <c r="D307" s="232"/>
      <c r="E307" s="240" t="s">
        <v>823</v>
      </c>
      <c r="F307" s="240">
        <f t="shared" si="9"/>
        <v>87</v>
      </c>
      <c r="G307" s="232"/>
      <c r="H307" s="232"/>
      <c r="I307" s="232">
        <v>10</v>
      </c>
      <c r="J307" s="234">
        <v>870</v>
      </c>
      <c r="K307" s="232">
        <v>10</v>
      </c>
      <c r="L307" s="234">
        <v>870</v>
      </c>
      <c r="M307" s="222"/>
    </row>
    <row r="308" spans="1:13" ht="12.75">
      <c r="A308" s="232">
        <v>264</v>
      </c>
      <c r="B308" s="232" t="s">
        <v>652</v>
      </c>
      <c r="C308" s="232"/>
      <c r="D308" s="232"/>
      <c r="E308" s="240" t="s">
        <v>823</v>
      </c>
      <c r="F308" s="240">
        <f t="shared" si="9"/>
        <v>80</v>
      </c>
      <c r="G308" s="232"/>
      <c r="H308" s="232"/>
      <c r="I308" s="232">
        <v>15</v>
      </c>
      <c r="J308" s="234">
        <v>1200</v>
      </c>
      <c r="K308" s="232">
        <v>15</v>
      </c>
      <c r="L308" s="234">
        <v>1200</v>
      </c>
      <c r="M308" s="222"/>
    </row>
    <row r="309" spans="1:13" ht="12.75">
      <c r="A309" s="232">
        <v>265</v>
      </c>
      <c r="B309" s="232" t="s">
        <v>653</v>
      </c>
      <c r="C309" s="232"/>
      <c r="D309" s="232"/>
      <c r="E309" s="240" t="s">
        <v>823</v>
      </c>
      <c r="F309" s="240">
        <f t="shared" si="9"/>
        <v>42</v>
      </c>
      <c r="G309" s="232"/>
      <c r="H309" s="232"/>
      <c r="I309" s="232">
        <v>2</v>
      </c>
      <c r="J309" s="234">
        <v>84</v>
      </c>
      <c r="K309" s="232">
        <v>2</v>
      </c>
      <c r="L309" s="234">
        <v>84</v>
      </c>
      <c r="M309" s="222"/>
    </row>
    <row r="310" spans="1:13" ht="12.75">
      <c r="A310" s="232">
        <v>266</v>
      </c>
      <c r="B310" s="232" t="s">
        <v>654</v>
      </c>
      <c r="C310" s="232"/>
      <c r="D310" s="232"/>
      <c r="E310" s="240" t="s">
        <v>823</v>
      </c>
      <c r="F310" s="240">
        <f t="shared" si="9"/>
        <v>10</v>
      </c>
      <c r="G310" s="232"/>
      <c r="H310" s="232"/>
      <c r="I310" s="232">
        <v>10</v>
      </c>
      <c r="J310" s="234">
        <v>100</v>
      </c>
      <c r="K310" s="232">
        <v>10</v>
      </c>
      <c r="L310" s="234">
        <v>100</v>
      </c>
      <c r="M310" s="222"/>
    </row>
    <row r="311" spans="1:13" ht="12.75">
      <c r="A311" s="232">
        <v>267</v>
      </c>
      <c r="B311" s="232" t="s">
        <v>295</v>
      </c>
      <c r="C311" s="232"/>
      <c r="D311" s="232"/>
      <c r="E311" s="240" t="s">
        <v>823</v>
      </c>
      <c r="F311" s="240">
        <f t="shared" si="9"/>
        <v>6</v>
      </c>
      <c r="G311" s="232"/>
      <c r="H311" s="232"/>
      <c r="I311" s="232">
        <v>77</v>
      </c>
      <c r="J311" s="234">
        <v>462</v>
      </c>
      <c r="K311" s="232">
        <v>77</v>
      </c>
      <c r="L311" s="234">
        <v>462</v>
      </c>
      <c r="M311" s="222"/>
    </row>
    <row r="312" spans="1:13" ht="12.75">
      <c r="A312" s="232">
        <v>268</v>
      </c>
      <c r="B312" s="232" t="s">
        <v>655</v>
      </c>
      <c r="C312" s="232"/>
      <c r="D312" s="232"/>
      <c r="E312" s="240" t="s">
        <v>823</v>
      </c>
      <c r="F312" s="240">
        <f t="shared" si="9"/>
        <v>71</v>
      </c>
      <c r="G312" s="232"/>
      <c r="H312" s="232"/>
      <c r="I312" s="232">
        <v>2</v>
      </c>
      <c r="J312" s="234">
        <v>142</v>
      </c>
      <c r="K312" s="232">
        <v>2</v>
      </c>
      <c r="L312" s="234">
        <v>142</v>
      </c>
      <c r="M312" s="222"/>
    </row>
    <row r="313" spans="1:13" ht="12.75">
      <c r="A313" s="232">
        <v>269</v>
      </c>
      <c r="B313" s="232" t="s">
        <v>656</v>
      </c>
      <c r="C313" s="232"/>
      <c r="D313" s="232"/>
      <c r="E313" s="240" t="s">
        <v>823</v>
      </c>
      <c r="F313" s="240">
        <f t="shared" si="9"/>
        <v>83</v>
      </c>
      <c r="G313" s="232"/>
      <c r="H313" s="232"/>
      <c r="I313" s="232">
        <v>1</v>
      </c>
      <c r="J313" s="234">
        <v>83</v>
      </c>
      <c r="K313" s="232">
        <v>1</v>
      </c>
      <c r="L313" s="234">
        <v>83</v>
      </c>
      <c r="M313" s="222"/>
    </row>
    <row r="314" spans="1:13" ht="12.75">
      <c r="A314" s="232">
        <v>270</v>
      </c>
      <c r="B314" s="232" t="s">
        <v>657</v>
      </c>
      <c r="C314" s="232"/>
      <c r="D314" s="232"/>
      <c r="E314" s="240" t="s">
        <v>823</v>
      </c>
      <c r="F314" s="240">
        <f t="shared" si="9"/>
        <v>18</v>
      </c>
      <c r="G314" s="232"/>
      <c r="H314" s="232"/>
      <c r="I314" s="232">
        <v>9</v>
      </c>
      <c r="J314" s="234">
        <v>162</v>
      </c>
      <c r="K314" s="232">
        <v>9</v>
      </c>
      <c r="L314" s="234">
        <v>162</v>
      </c>
      <c r="M314" s="222"/>
    </row>
    <row r="315" spans="1:13" ht="12.75">
      <c r="A315" s="232">
        <v>271</v>
      </c>
      <c r="B315" s="232" t="s">
        <v>658</v>
      </c>
      <c r="C315" s="232"/>
      <c r="D315" s="232"/>
      <c r="E315" s="240" t="s">
        <v>823</v>
      </c>
      <c r="F315" s="240">
        <f t="shared" si="9"/>
        <v>3</v>
      </c>
      <c r="G315" s="232"/>
      <c r="H315" s="232"/>
      <c r="I315" s="232">
        <v>4</v>
      </c>
      <c r="J315" s="234">
        <v>12</v>
      </c>
      <c r="K315" s="232">
        <v>4</v>
      </c>
      <c r="L315" s="234">
        <v>12</v>
      </c>
      <c r="M315" s="222"/>
    </row>
    <row r="316" spans="1:13" ht="12.75">
      <c r="A316" s="232">
        <v>272</v>
      </c>
      <c r="B316" s="232" t="s">
        <v>660</v>
      </c>
      <c r="C316" s="232"/>
      <c r="D316" s="232"/>
      <c r="E316" s="240" t="s">
        <v>823</v>
      </c>
      <c r="F316" s="240">
        <f aca="true" t="shared" si="10" ref="F316:F341">J316/I316</f>
        <v>23</v>
      </c>
      <c r="G316" s="232"/>
      <c r="H316" s="232"/>
      <c r="I316" s="232">
        <v>5</v>
      </c>
      <c r="J316" s="234">
        <v>115</v>
      </c>
      <c r="K316" s="232">
        <v>5</v>
      </c>
      <c r="L316" s="234">
        <v>115</v>
      </c>
      <c r="M316" s="222"/>
    </row>
    <row r="317" spans="1:13" ht="12.75">
      <c r="A317" s="232">
        <v>273</v>
      </c>
      <c r="B317" s="232" t="s">
        <v>661</v>
      </c>
      <c r="C317" s="232"/>
      <c r="D317" s="232"/>
      <c r="E317" s="240" t="s">
        <v>823</v>
      </c>
      <c r="F317" s="240">
        <f t="shared" si="10"/>
        <v>42</v>
      </c>
      <c r="G317" s="232"/>
      <c r="H317" s="232"/>
      <c r="I317" s="232">
        <v>3</v>
      </c>
      <c r="J317" s="234">
        <v>126</v>
      </c>
      <c r="K317" s="232">
        <v>3</v>
      </c>
      <c r="L317" s="234">
        <v>126</v>
      </c>
      <c r="M317" s="222"/>
    </row>
    <row r="318" spans="1:13" ht="12.75">
      <c r="A318" s="232">
        <v>274</v>
      </c>
      <c r="B318" s="232" t="s">
        <v>662</v>
      </c>
      <c r="C318" s="232"/>
      <c r="D318" s="232"/>
      <c r="E318" s="240" t="s">
        <v>823</v>
      </c>
      <c r="F318" s="240">
        <f t="shared" si="10"/>
        <v>50</v>
      </c>
      <c r="G318" s="232"/>
      <c r="H318" s="232"/>
      <c r="I318" s="232">
        <v>2</v>
      </c>
      <c r="J318" s="234">
        <v>100</v>
      </c>
      <c r="K318" s="232">
        <v>2</v>
      </c>
      <c r="L318" s="234">
        <v>100</v>
      </c>
      <c r="M318" s="222"/>
    </row>
    <row r="319" spans="1:13" ht="12.75">
      <c r="A319" s="232">
        <v>275</v>
      </c>
      <c r="B319" s="232" t="s">
        <v>663</v>
      </c>
      <c r="C319" s="232"/>
      <c r="D319" s="232"/>
      <c r="E319" s="240" t="s">
        <v>823</v>
      </c>
      <c r="F319" s="240">
        <f t="shared" si="10"/>
        <v>54</v>
      </c>
      <c r="G319" s="232"/>
      <c r="H319" s="232"/>
      <c r="I319" s="232">
        <v>1</v>
      </c>
      <c r="J319" s="234">
        <v>54</v>
      </c>
      <c r="K319" s="232">
        <v>1</v>
      </c>
      <c r="L319" s="234">
        <v>54</v>
      </c>
      <c r="M319" s="222"/>
    </row>
    <row r="320" spans="1:13" ht="12.75">
      <c r="A320" s="232">
        <v>276</v>
      </c>
      <c r="B320" s="232" t="s">
        <v>664</v>
      </c>
      <c r="C320" s="232"/>
      <c r="D320" s="232"/>
      <c r="E320" s="240" t="s">
        <v>823</v>
      </c>
      <c r="F320" s="240">
        <f t="shared" si="10"/>
        <v>41</v>
      </c>
      <c r="G320" s="232"/>
      <c r="H320" s="232"/>
      <c r="I320" s="232">
        <v>10</v>
      </c>
      <c r="J320" s="234">
        <v>410</v>
      </c>
      <c r="K320" s="232">
        <v>10</v>
      </c>
      <c r="L320" s="234">
        <v>410</v>
      </c>
      <c r="M320" s="222"/>
    </row>
    <row r="321" spans="1:13" ht="12.75">
      <c r="A321" s="232">
        <v>277</v>
      </c>
      <c r="B321" s="232" t="s">
        <v>352</v>
      </c>
      <c r="C321" s="232"/>
      <c r="D321" s="232"/>
      <c r="E321" s="240" t="s">
        <v>823</v>
      </c>
      <c r="F321" s="240">
        <f t="shared" si="10"/>
        <v>4</v>
      </c>
      <c r="G321" s="232"/>
      <c r="H321" s="232"/>
      <c r="I321" s="232">
        <v>4</v>
      </c>
      <c r="J321" s="234">
        <v>16</v>
      </c>
      <c r="K321" s="232">
        <v>4</v>
      </c>
      <c r="L321" s="234">
        <v>16</v>
      </c>
      <c r="M321" s="222"/>
    </row>
    <row r="322" spans="1:13" ht="12.75">
      <c r="A322" s="232">
        <v>278</v>
      </c>
      <c r="B322" s="232" t="s">
        <v>665</v>
      </c>
      <c r="C322" s="232"/>
      <c r="D322" s="232"/>
      <c r="E322" s="240" t="s">
        <v>823</v>
      </c>
      <c r="F322" s="240">
        <f t="shared" si="10"/>
        <v>24</v>
      </c>
      <c r="G322" s="232"/>
      <c r="H322" s="232"/>
      <c r="I322" s="232">
        <v>5</v>
      </c>
      <c r="J322" s="234">
        <v>120</v>
      </c>
      <c r="K322" s="232">
        <v>5</v>
      </c>
      <c r="L322" s="234">
        <v>120</v>
      </c>
      <c r="M322" s="222"/>
    </row>
    <row r="323" spans="1:13" ht="13.5" thickBot="1">
      <c r="A323" s="236">
        <v>279</v>
      </c>
      <c r="B323" s="236" t="s">
        <v>666</v>
      </c>
      <c r="C323" s="236"/>
      <c r="D323" s="236"/>
      <c r="E323" s="287" t="s">
        <v>823</v>
      </c>
      <c r="F323" s="287">
        <f t="shared" si="10"/>
        <v>11</v>
      </c>
      <c r="G323" s="236"/>
      <c r="H323" s="236"/>
      <c r="I323" s="236">
        <v>2</v>
      </c>
      <c r="J323" s="237">
        <v>22</v>
      </c>
      <c r="K323" s="236">
        <v>2</v>
      </c>
      <c r="L323" s="237">
        <v>22</v>
      </c>
      <c r="M323" s="222"/>
    </row>
    <row r="324" spans="1:13" ht="13.5" thickBot="1">
      <c r="A324" s="288"/>
      <c r="B324" s="289" t="s">
        <v>208</v>
      </c>
      <c r="C324" s="290"/>
      <c r="D324" s="290"/>
      <c r="E324" s="290"/>
      <c r="F324" s="291"/>
      <c r="G324" s="290"/>
      <c r="H324" s="290"/>
      <c r="I324" s="290">
        <f>SUM(I290:I323)</f>
        <v>865</v>
      </c>
      <c r="J324" s="291">
        <f>SUM(J290:J323)</f>
        <v>14225</v>
      </c>
      <c r="K324" s="290">
        <f>SUM(K290:K323)</f>
        <v>865</v>
      </c>
      <c r="L324" s="292">
        <f>SUM(L290:L323)</f>
        <v>14225</v>
      </c>
      <c r="M324" s="96"/>
    </row>
    <row r="325" spans="1:13" ht="13.5" thickBot="1">
      <c r="A325" s="329"/>
      <c r="B325" s="235">
        <v>2</v>
      </c>
      <c r="C325" s="235">
        <v>3</v>
      </c>
      <c r="D325" s="235">
        <v>4</v>
      </c>
      <c r="E325" s="235">
        <v>5</v>
      </c>
      <c r="F325" s="235">
        <v>6</v>
      </c>
      <c r="G325" s="235">
        <v>7</v>
      </c>
      <c r="H325" s="235">
        <v>8</v>
      </c>
      <c r="I325" s="235">
        <v>9</v>
      </c>
      <c r="J325" s="235">
        <v>10</v>
      </c>
      <c r="K325" s="235">
        <v>11</v>
      </c>
      <c r="L325" s="330">
        <v>12</v>
      </c>
      <c r="M325" s="96"/>
    </row>
    <row r="326" spans="1:13" ht="12.75">
      <c r="A326" s="242">
        <v>280</v>
      </c>
      <c r="B326" s="242" t="s">
        <v>667</v>
      </c>
      <c r="C326" s="242"/>
      <c r="D326" s="242"/>
      <c r="E326" s="233" t="s">
        <v>823</v>
      </c>
      <c r="F326" s="233">
        <f t="shared" si="10"/>
        <v>7</v>
      </c>
      <c r="G326" s="242"/>
      <c r="H326" s="242"/>
      <c r="I326" s="242">
        <v>3</v>
      </c>
      <c r="J326" s="243">
        <v>21</v>
      </c>
      <c r="K326" s="242">
        <v>3</v>
      </c>
      <c r="L326" s="243">
        <v>21</v>
      </c>
      <c r="M326" s="222"/>
    </row>
    <row r="327" spans="1:13" ht="12.75">
      <c r="A327" s="232">
        <v>281</v>
      </c>
      <c r="B327" s="232" t="s">
        <v>670</v>
      </c>
      <c r="C327" s="232"/>
      <c r="D327" s="232"/>
      <c r="E327" s="240" t="s">
        <v>823</v>
      </c>
      <c r="F327" s="240">
        <f t="shared" si="10"/>
        <v>7</v>
      </c>
      <c r="G327" s="232"/>
      <c r="H327" s="232"/>
      <c r="I327" s="232">
        <v>3</v>
      </c>
      <c r="J327" s="234">
        <v>21</v>
      </c>
      <c r="K327" s="232">
        <v>3</v>
      </c>
      <c r="L327" s="234">
        <v>21</v>
      </c>
      <c r="M327" s="222"/>
    </row>
    <row r="328" spans="1:13" ht="12.75">
      <c r="A328" s="232">
        <v>282</v>
      </c>
      <c r="B328" s="232" t="s">
        <v>669</v>
      </c>
      <c r="C328" s="232"/>
      <c r="D328" s="232"/>
      <c r="E328" s="240" t="s">
        <v>823</v>
      </c>
      <c r="F328" s="240">
        <f t="shared" si="10"/>
        <v>42</v>
      </c>
      <c r="G328" s="232"/>
      <c r="H328" s="232"/>
      <c r="I328" s="232">
        <v>3</v>
      </c>
      <c r="J328" s="234">
        <v>126</v>
      </c>
      <c r="K328" s="232">
        <v>3</v>
      </c>
      <c r="L328" s="234">
        <v>126</v>
      </c>
      <c r="M328" s="222"/>
    </row>
    <row r="329" spans="1:13" ht="12.75">
      <c r="A329" s="232">
        <v>283</v>
      </c>
      <c r="B329" s="232" t="s">
        <v>671</v>
      </c>
      <c r="C329" s="232"/>
      <c r="D329" s="232"/>
      <c r="E329" s="240" t="s">
        <v>823</v>
      </c>
      <c r="F329" s="240">
        <f t="shared" si="10"/>
        <v>4</v>
      </c>
      <c r="G329" s="232"/>
      <c r="H329" s="232"/>
      <c r="I329" s="232">
        <v>2</v>
      </c>
      <c r="J329" s="234">
        <v>8</v>
      </c>
      <c r="K329" s="232">
        <v>2</v>
      </c>
      <c r="L329" s="234">
        <v>8</v>
      </c>
      <c r="M329" s="222"/>
    </row>
    <row r="330" spans="1:13" ht="12.75">
      <c r="A330" s="232">
        <v>284</v>
      </c>
      <c r="B330" s="232" t="s">
        <v>672</v>
      </c>
      <c r="C330" s="232"/>
      <c r="D330" s="232"/>
      <c r="E330" s="240" t="s">
        <v>823</v>
      </c>
      <c r="F330" s="240">
        <f t="shared" si="10"/>
        <v>27</v>
      </c>
      <c r="G330" s="232"/>
      <c r="H330" s="232"/>
      <c r="I330" s="232">
        <v>1</v>
      </c>
      <c r="J330" s="234">
        <v>27</v>
      </c>
      <c r="K330" s="232">
        <v>1</v>
      </c>
      <c r="L330" s="234">
        <v>27</v>
      </c>
      <c r="M330" s="222"/>
    </row>
    <row r="331" spans="1:13" ht="12.75">
      <c r="A331" s="232">
        <v>285</v>
      </c>
      <c r="B331" s="232" t="s">
        <v>303</v>
      </c>
      <c r="C331" s="232"/>
      <c r="D331" s="232"/>
      <c r="E331" s="240" t="s">
        <v>823</v>
      </c>
      <c r="F331" s="240">
        <f t="shared" si="10"/>
        <v>62</v>
      </c>
      <c r="G331" s="232"/>
      <c r="H331" s="232"/>
      <c r="I331" s="232">
        <v>1</v>
      </c>
      <c r="J331" s="234">
        <v>62</v>
      </c>
      <c r="K331" s="232">
        <v>1</v>
      </c>
      <c r="L331" s="234">
        <v>62</v>
      </c>
      <c r="M331" s="222"/>
    </row>
    <row r="332" spans="1:13" ht="12.75">
      <c r="A332" s="232">
        <v>286</v>
      </c>
      <c r="B332" s="232" t="s">
        <v>673</v>
      </c>
      <c r="C332" s="232"/>
      <c r="D332" s="232"/>
      <c r="E332" s="240" t="s">
        <v>823</v>
      </c>
      <c r="F332" s="240">
        <f t="shared" si="10"/>
        <v>54</v>
      </c>
      <c r="G332" s="232"/>
      <c r="H332" s="232"/>
      <c r="I332" s="232">
        <v>1</v>
      </c>
      <c r="J332" s="234">
        <v>54</v>
      </c>
      <c r="K332" s="232">
        <v>1</v>
      </c>
      <c r="L332" s="234">
        <v>54</v>
      </c>
      <c r="M332" s="222"/>
    </row>
    <row r="333" spans="1:13" ht="12.75">
      <c r="A333" s="232">
        <v>287</v>
      </c>
      <c r="B333" s="232" t="s">
        <v>662</v>
      </c>
      <c r="C333" s="232"/>
      <c r="D333" s="232"/>
      <c r="E333" s="240" t="s">
        <v>823</v>
      </c>
      <c r="F333" s="240">
        <f t="shared" si="10"/>
        <v>100</v>
      </c>
      <c r="G333" s="232"/>
      <c r="H333" s="232"/>
      <c r="I333" s="232">
        <v>4</v>
      </c>
      <c r="J333" s="234">
        <v>400</v>
      </c>
      <c r="K333" s="232">
        <v>4</v>
      </c>
      <c r="L333" s="234">
        <v>400</v>
      </c>
      <c r="M333" s="222"/>
    </row>
    <row r="334" spans="1:13" ht="12.75">
      <c r="A334" s="232">
        <v>288</v>
      </c>
      <c r="B334" s="232" t="s">
        <v>675</v>
      </c>
      <c r="C334" s="232"/>
      <c r="D334" s="232"/>
      <c r="E334" s="240" t="s">
        <v>823</v>
      </c>
      <c r="F334" s="240">
        <f t="shared" si="10"/>
        <v>31</v>
      </c>
      <c r="G334" s="232"/>
      <c r="H334" s="232"/>
      <c r="I334" s="232">
        <v>2</v>
      </c>
      <c r="J334" s="234">
        <v>62</v>
      </c>
      <c r="K334" s="232">
        <v>2</v>
      </c>
      <c r="L334" s="234">
        <v>62</v>
      </c>
      <c r="M334" s="222"/>
    </row>
    <row r="335" spans="1:13" ht="12.75">
      <c r="A335" s="232">
        <v>289</v>
      </c>
      <c r="B335" s="232" t="s">
        <v>676</v>
      </c>
      <c r="C335" s="232"/>
      <c r="D335" s="232"/>
      <c r="E335" s="240" t="s">
        <v>823</v>
      </c>
      <c r="F335" s="240">
        <f t="shared" si="10"/>
        <v>81</v>
      </c>
      <c r="G335" s="232"/>
      <c r="H335" s="232"/>
      <c r="I335" s="232">
        <v>1</v>
      </c>
      <c r="J335" s="234">
        <v>81</v>
      </c>
      <c r="K335" s="232">
        <v>1</v>
      </c>
      <c r="L335" s="234">
        <v>81</v>
      </c>
      <c r="M335" s="222"/>
    </row>
    <row r="336" spans="1:13" ht="12.75">
      <c r="A336" s="232">
        <v>290</v>
      </c>
      <c r="B336" s="232" t="s">
        <v>678</v>
      </c>
      <c r="C336" s="232"/>
      <c r="D336" s="232"/>
      <c r="E336" s="240" t="s">
        <v>823</v>
      </c>
      <c r="F336" s="240">
        <f t="shared" si="10"/>
        <v>8</v>
      </c>
      <c r="G336" s="232"/>
      <c r="H336" s="232"/>
      <c r="I336" s="232">
        <v>1</v>
      </c>
      <c r="J336" s="234">
        <v>8</v>
      </c>
      <c r="K336" s="232">
        <v>1</v>
      </c>
      <c r="L336" s="234">
        <v>8</v>
      </c>
      <c r="M336" s="222"/>
    </row>
    <row r="337" spans="1:13" ht="12.75">
      <c r="A337" s="232">
        <v>291</v>
      </c>
      <c r="B337" s="232" t="s">
        <v>679</v>
      </c>
      <c r="C337" s="232"/>
      <c r="D337" s="232"/>
      <c r="E337" s="240" t="s">
        <v>823</v>
      </c>
      <c r="F337" s="240">
        <f t="shared" si="10"/>
        <v>10</v>
      </c>
      <c r="G337" s="232"/>
      <c r="H337" s="232"/>
      <c r="I337" s="232">
        <v>2</v>
      </c>
      <c r="J337" s="234">
        <v>20</v>
      </c>
      <c r="K337" s="232">
        <v>2</v>
      </c>
      <c r="L337" s="234">
        <v>20</v>
      </c>
      <c r="M337" s="222"/>
    </row>
    <row r="338" spans="1:13" ht="12.75">
      <c r="A338" s="232">
        <v>292</v>
      </c>
      <c r="B338" s="232" t="s">
        <v>680</v>
      </c>
      <c r="C338" s="232"/>
      <c r="D338" s="232"/>
      <c r="E338" s="240" t="s">
        <v>823</v>
      </c>
      <c r="F338" s="240">
        <f t="shared" si="10"/>
        <v>20</v>
      </c>
      <c r="G338" s="232"/>
      <c r="H338" s="232"/>
      <c r="I338" s="232">
        <v>1</v>
      </c>
      <c r="J338" s="234">
        <v>20</v>
      </c>
      <c r="K338" s="232">
        <v>1</v>
      </c>
      <c r="L338" s="234">
        <v>20</v>
      </c>
      <c r="M338" s="222"/>
    </row>
    <row r="339" spans="1:13" ht="12.75">
      <c r="A339" s="232">
        <v>293</v>
      </c>
      <c r="B339" s="232" t="s">
        <v>681</v>
      </c>
      <c r="C339" s="232"/>
      <c r="D339" s="232"/>
      <c r="E339" s="240" t="s">
        <v>823</v>
      </c>
      <c r="F339" s="240">
        <f t="shared" si="10"/>
        <v>90</v>
      </c>
      <c r="G339" s="232"/>
      <c r="H339" s="232"/>
      <c r="I339" s="232">
        <v>4</v>
      </c>
      <c r="J339" s="234">
        <v>360</v>
      </c>
      <c r="K339" s="232">
        <v>4</v>
      </c>
      <c r="L339" s="234">
        <v>360</v>
      </c>
      <c r="M339" s="222"/>
    </row>
    <row r="340" spans="1:13" ht="12.75">
      <c r="A340" s="232">
        <v>294</v>
      </c>
      <c r="B340" s="232" t="s">
        <v>682</v>
      </c>
      <c r="C340" s="232"/>
      <c r="D340" s="232"/>
      <c r="E340" s="240" t="s">
        <v>823</v>
      </c>
      <c r="F340" s="240">
        <f t="shared" si="10"/>
        <v>50</v>
      </c>
      <c r="G340" s="232"/>
      <c r="H340" s="232"/>
      <c r="I340" s="232">
        <v>2</v>
      </c>
      <c r="J340" s="234">
        <v>100</v>
      </c>
      <c r="K340" s="232">
        <v>2</v>
      </c>
      <c r="L340" s="234">
        <v>100</v>
      </c>
      <c r="M340" s="222"/>
    </row>
    <row r="341" spans="1:13" ht="12.75">
      <c r="A341" s="232">
        <v>295</v>
      </c>
      <c r="B341" s="232" t="s">
        <v>683</v>
      </c>
      <c r="C341" s="232"/>
      <c r="D341" s="232"/>
      <c r="E341" s="240" t="s">
        <v>823</v>
      </c>
      <c r="F341" s="240">
        <f t="shared" si="10"/>
        <v>19</v>
      </c>
      <c r="G341" s="232"/>
      <c r="H341" s="232"/>
      <c r="I341" s="232">
        <v>1</v>
      </c>
      <c r="J341" s="234">
        <v>19</v>
      </c>
      <c r="K341" s="232">
        <v>1</v>
      </c>
      <c r="L341" s="234">
        <v>19</v>
      </c>
      <c r="M341" s="222"/>
    </row>
    <row r="342" spans="1:13" ht="12.75">
      <c r="A342" s="232">
        <v>296</v>
      </c>
      <c r="B342" s="232" t="s">
        <v>684</v>
      </c>
      <c r="C342" s="232"/>
      <c r="D342" s="232"/>
      <c r="E342" s="240" t="s">
        <v>823</v>
      </c>
      <c r="F342" s="240">
        <f aca="true" t="shared" si="11" ref="F342:F372">J342/I342</f>
        <v>20</v>
      </c>
      <c r="G342" s="232"/>
      <c r="H342" s="232"/>
      <c r="I342" s="232">
        <v>18</v>
      </c>
      <c r="J342" s="234">
        <v>360</v>
      </c>
      <c r="K342" s="232">
        <v>18</v>
      </c>
      <c r="L342" s="234">
        <v>360</v>
      </c>
      <c r="M342" s="222"/>
    </row>
    <row r="343" spans="1:13" ht="12.75">
      <c r="A343" s="232">
        <v>297</v>
      </c>
      <c r="B343" s="232" t="s">
        <v>686</v>
      </c>
      <c r="C343" s="232"/>
      <c r="D343" s="232"/>
      <c r="E343" s="240" t="s">
        <v>823</v>
      </c>
      <c r="F343" s="240">
        <f t="shared" si="11"/>
        <v>79</v>
      </c>
      <c r="G343" s="232"/>
      <c r="H343" s="232"/>
      <c r="I343" s="232">
        <v>1</v>
      </c>
      <c r="J343" s="234">
        <v>79</v>
      </c>
      <c r="K343" s="232">
        <v>1</v>
      </c>
      <c r="L343" s="234">
        <v>79</v>
      </c>
      <c r="M343" s="222"/>
    </row>
    <row r="344" spans="1:13" ht="12.75">
      <c r="A344" s="232">
        <v>298</v>
      </c>
      <c r="B344" s="232" t="s">
        <v>687</v>
      </c>
      <c r="C344" s="232"/>
      <c r="D344" s="232"/>
      <c r="E344" s="240" t="s">
        <v>823</v>
      </c>
      <c r="F344" s="240">
        <f t="shared" si="11"/>
        <v>123</v>
      </c>
      <c r="G344" s="232"/>
      <c r="H344" s="232"/>
      <c r="I344" s="232">
        <v>1</v>
      </c>
      <c r="J344" s="234">
        <v>123</v>
      </c>
      <c r="K344" s="232">
        <v>1</v>
      </c>
      <c r="L344" s="234">
        <v>123</v>
      </c>
      <c r="M344" s="222"/>
    </row>
    <row r="345" spans="1:13" ht="12.75">
      <c r="A345" s="232">
        <v>299</v>
      </c>
      <c r="B345" s="232" t="s">
        <v>688</v>
      </c>
      <c r="C345" s="232"/>
      <c r="D345" s="232"/>
      <c r="E345" s="240" t="s">
        <v>823</v>
      </c>
      <c r="F345" s="240">
        <f t="shared" si="11"/>
        <v>45</v>
      </c>
      <c r="G345" s="232"/>
      <c r="H345" s="232"/>
      <c r="I345" s="232">
        <v>1</v>
      </c>
      <c r="J345" s="234">
        <v>45</v>
      </c>
      <c r="K345" s="232">
        <v>1</v>
      </c>
      <c r="L345" s="234">
        <v>45</v>
      </c>
      <c r="M345" s="222"/>
    </row>
    <row r="346" spans="1:13" ht="12.75">
      <c r="A346" s="232">
        <v>290</v>
      </c>
      <c r="B346" s="232" t="s">
        <v>689</v>
      </c>
      <c r="C346" s="232"/>
      <c r="D346" s="232"/>
      <c r="E346" s="240" t="s">
        <v>823</v>
      </c>
      <c r="F346" s="240">
        <f t="shared" si="11"/>
        <v>47</v>
      </c>
      <c r="G346" s="232"/>
      <c r="H346" s="232"/>
      <c r="I346" s="232">
        <v>1</v>
      </c>
      <c r="J346" s="234">
        <v>47</v>
      </c>
      <c r="K346" s="232">
        <v>1</v>
      </c>
      <c r="L346" s="234">
        <v>47</v>
      </c>
      <c r="M346" s="222"/>
    </row>
    <row r="347" spans="1:13" ht="12.75">
      <c r="A347" s="232">
        <v>291</v>
      </c>
      <c r="B347" s="232" t="s">
        <v>690</v>
      </c>
      <c r="C347" s="232"/>
      <c r="D347" s="232"/>
      <c r="E347" s="240" t="s">
        <v>823</v>
      </c>
      <c r="F347" s="240">
        <f t="shared" si="11"/>
        <v>50</v>
      </c>
      <c r="G347" s="232"/>
      <c r="H347" s="232"/>
      <c r="I347" s="232">
        <v>2</v>
      </c>
      <c r="J347" s="234">
        <v>100</v>
      </c>
      <c r="K347" s="232">
        <v>2</v>
      </c>
      <c r="L347" s="234">
        <v>100</v>
      </c>
      <c r="M347" s="222"/>
    </row>
    <row r="348" spans="1:13" ht="12.75">
      <c r="A348" s="232">
        <v>292</v>
      </c>
      <c r="B348" s="232" t="s">
        <v>691</v>
      </c>
      <c r="C348" s="232"/>
      <c r="D348" s="232"/>
      <c r="E348" s="240" t="s">
        <v>823</v>
      </c>
      <c r="F348" s="240">
        <f t="shared" si="11"/>
        <v>107</v>
      </c>
      <c r="G348" s="232"/>
      <c r="H348" s="232"/>
      <c r="I348" s="232">
        <v>1</v>
      </c>
      <c r="J348" s="234">
        <v>107</v>
      </c>
      <c r="K348" s="232">
        <v>1</v>
      </c>
      <c r="L348" s="234">
        <v>107</v>
      </c>
      <c r="M348" s="222"/>
    </row>
    <row r="349" spans="1:13" ht="12.75">
      <c r="A349" s="232">
        <v>293</v>
      </c>
      <c r="B349" s="232" t="s">
        <v>692</v>
      </c>
      <c r="C349" s="232"/>
      <c r="D349" s="232"/>
      <c r="E349" s="240" t="s">
        <v>823</v>
      </c>
      <c r="F349" s="240">
        <f t="shared" si="11"/>
        <v>55</v>
      </c>
      <c r="G349" s="232"/>
      <c r="H349" s="232"/>
      <c r="I349" s="232">
        <v>1</v>
      </c>
      <c r="J349" s="234">
        <v>55</v>
      </c>
      <c r="K349" s="232">
        <v>1</v>
      </c>
      <c r="L349" s="234">
        <v>55</v>
      </c>
      <c r="M349" s="222"/>
    </row>
    <row r="350" spans="1:13" ht="12.75">
      <c r="A350" s="232">
        <v>294</v>
      </c>
      <c r="B350" s="232" t="s">
        <v>693</v>
      </c>
      <c r="C350" s="232"/>
      <c r="D350" s="232"/>
      <c r="E350" s="240" t="s">
        <v>823</v>
      </c>
      <c r="F350" s="240">
        <f t="shared" si="11"/>
        <v>40</v>
      </c>
      <c r="G350" s="232"/>
      <c r="H350" s="232"/>
      <c r="I350" s="232">
        <v>1</v>
      </c>
      <c r="J350" s="234">
        <v>40</v>
      </c>
      <c r="K350" s="232">
        <v>1</v>
      </c>
      <c r="L350" s="234">
        <v>40</v>
      </c>
      <c r="M350" s="222"/>
    </row>
    <row r="351" spans="1:13" ht="12.75">
      <c r="A351" s="232">
        <v>295</v>
      </c>
      <c r="B351" s="232" t="s">
        <v>339</v>
      </c>
      <c r="C351" s="232"/>
      <c r="D351" s="232"/>
      <c r="E351" s="240" t="s">
        <v>823</v>
      </c>
      <c r="F351" s="240">
        <f t="shared" si="11"/>
        <v>100</v>
      </c>
      <c r="G351" s="232"/>
      <c r="H351" s="232"/>
      <c r="I351" s="232">
        <v>3</v>
      </c>
      <c r="J351" s="234">
        <v>300</v>
      </c>
      <c r="K351" s="232">
        <v>3</v>
      </c>
      <c r="L351" s="234">
        <v>300</v>
      </c>
      <c r="M351" s="222"/>
    </row>
    <row r="352" spans="1:13" ht="12.75">
      <c r="A352" s="232">
        <v>296</v>
      </c>
      <c r="B352" s="232" t="s">
        <v>694</v>
      </c>
      <c r="C352" s="232"/>
      <c r="D352" s="232"/>
      <c r="E352" s="240" t="s">
        <v>823</v>
      </c>
      <c r="F352" s="240">
        <f t="shared" si="11"/>
        <v>41</v>
      </c>
      <c r="G352" s="232"/>
      <c r="H352" s="232"/>
      <c r="I352" s="232">
        <v>1</v>
      </c>
      <c r="J352" s="234">
        <v>41</v>
      </c>
      <c r="K352" s="232">
        <v>1</v>
      </c>
      <c r="L352" s="234">
        <v>41</v>
      </c>
      <c r="M352" s="222"/>
    </row>
    <row r="353" spans="1:13" ht="12.75">
      <c r="A353" s="232">
        <v>297</v>
      </c>
      <c r="B353" s="232" t="s">
        <v>695</v>
      </c>
      <c r="C353" s="232"/>
      <c r="D353" s="232"/>
      <c r="E353" s="240" t="s">
        <v>823</v>
      </c>
      <c r="F353" s="240">
        <f t="shared" si="11"/>
        <v>20</v>
      </c>
      <c r="G353" s="232"/>
      <c r="H353" s="232"/>
      <c r="I353" s="232">
        <v>15</v>
      </c>
      <c r="J353" s="234">
        <v>300</v>
      </c>
      <c r="K353" s="232">
        <v>15</v>
      </c>
      <c r="L353" s="234">
        <v>300</v>
      </c>
      <c r="M353" s="222"/>
    </row>
    <row r="354" spans="1:13" ht="12.75">
      <c r="A354" s="232">
        <v>298</v>
      </c>
      <c r="B354" s="232" t="s">
        <v>696</v>
      </c>
      <c r="C354" s="232"/>
      <c r="D354" s="232"/>
      <c r="E354" s="240" t="s">
        <v>823</v>
      </c>
      <c r="F354" s="240">
        <f t="shared" si="11"/>
        <v>100</v>
      </c>
      <c r="G354" s="232"/>
      <c r="H354" s="232"/>
      <c r="I354" s="232">
        <v>2</v>
      </c>
      <c r="J354" s="234">
        <v>200</v>
      </c>
      <c r="K354" s="232">
        <v>2</v>
      </c>
      <c r="L354" s="234">
        <v>200</v>
      </c>
      <c r="M354" s="222"/>
    </row>
    <row r="355" spans="1:13" ht="12.75">
      <c r="A355" s="232">
        <v>299</v>
      </c>
      <c r="B355" s="232" t="s">
        <v>697</v>
      </c>
      <c r="C355" s="232"/>
      <c r="D355" s="232"/>
      <c r="E355" s="240" t="s">
        <v>823</v>
      </c>
      <c r="F355" s="240">
        <f t="shared" si="11"/>
        <v>100</v>
      </c>
      <c r="G355" s="232"/>
      <c r="H355" s="232"/>
      <c r="I355" s="232">
        <v>3</v>
      </c>
      <c r="J355" s="234">
        <v>300</v>
      </c>
      <c r="K355" s="232">
        <v>3</v>
      </c>
      <c r="L355" s="234">
        <v>300</v>
      </c>
      <c r="M355" s="222"/>
    </row>
    <row r="356" spans="1:13" ht="12.75">
      <c r="A356" s="232">
        <v>300</v>
      </c>
      <c r="B356" s="284" t="s">
        <v>698</v>
      </c>
      <c r="C356" s="232"/>
      <c r="D356" s="240"/>
      <c r="E356" s="240" t="s">
        <v>823</v>
      </c>
      <c r="F356" s="240">
        <f t="shared" si="11"/>
        <v>50</v>
      </c>
      <c r="G356" s="232"/>
      <c r="H356" s="232"/>
      <c r="I356" s="232">
        <v>4</v>
      </c>
      <c r="J356" s="234">
        <v>200</v>
      </c>
      <c r="K356" s="232">
        <v>4</v>
      </c>
      <c r="L356" s="234">
        <v>200</v>
      </c>
      <c r="M356" s="222"/>
    </row>
    <row r="357" spans="1:13" ht="12.75">
      <c r="A357" s="232">
        <v>301</v>
      </c>
      <c r="B357" s="232" t="s">
        <v>699</v>
      </c>
      <c r="C357" s="232"/>
      <c r="D357" s="232"/>
      <c r="E357" s="240" t="s">
        <v>823</v>
      </c>
      <c r="F357" s="240">
        <f t="shared" si="11"/>
        <v>8</v>
      </c>
      <c r="G357" s="232"/>
      <c r="H357" s="232"/>
      <c r="I357" s="232">
        <v>6</v>
      </c>
      <c r="J357" s="234">
        <v>48</v>
      </c>
      <c r="K357" s="232">
        <v>6</v>
      </c>
      <c r="L357" s="234">
        <v>48</v>
      </c>
      <c r="M357" s="222"/>
    </row>
    <row r="358" spans="1:13" ht="12.75">
      <c r="A358" s="232">
        <v>302</v>
      </c>
      <c r="B358" s="232" t="s">
        <v>618</v>
      </c>
      <c r="C358" s="232"/>
      <c r="D358" s="232"/>
      <c r="E358" s="240" t="s">
        <v>823</v>
      </c>
      <c r="F358" s="240">
        <f t="shared" si="11"/>
        <v>6</v>
      </c>
      <c r="G358" s="232"/>
      <c r="H358" s="232"/>
      <c r="I358" s="232">
        <v>3</v>
      </c>
      <c r="J358" s="234">
        <v>18</v>
      </c>
      <c r="K358" s="232">
        <v>3</v>
      </c>
      <c r="L358" s="234">
        <v>18</v>
      </c>
      <c r="M358" s="222"/>
    </row>
    <row r="359" spans="1:13" ht="13.5" thickBot="1">
      <c r="A359" s="236">
        <v>303</v>
      </c>
      <c r="B359" s="236" t="s">
        <v>700</v>
      </c>
      <c r="C359" s="236"/>
      <c r="D359" s="236"/>
      <c r="E359" s="287" t="s">
        <v>823</v>
      </c>
      <c r="F359" s="287">
        <f>J359/I359</f>
        <v>4</v>
      </c>
      <c r="G359" s="236"/>
      <c r="H359" s="236"/>
      <c r="I359" s="236">
        <v>3</v>
      </c>
      <c r="J359" s="237">
        <v>12</v>
      </c>
      <c r="K359" s="236">
        <v>3</v>
      </c>
      <c r="L359" s="237">
        <v>12</v>
      </c>
      <c r="M359" s="222"/>
    </row>
    <row r="360" spans="1:13" ht="13.5" thickBot="1">
      <c r="A360" s="288"/>
      <c r="B360" s="289" t="s">
        <v>208</v>
      </c>
      <c r="C360" s="290"/>
      <c r="D360" s="290"/>
      <c r="E360" s="290"/>
      <c r="F360" s="291"/>
      <c r="G360" s="290"/>
      <c r="H360" s="290"/>
      <c r="I360" s="290">
        <f>SUM(I326:I359)</f>
        <v>99</v>
      </c>
      <c r="J360" s="291">
        <f>SUM(J326:J359)</f>
        <v>3764</v>
      </c>
      <c r="K360" s="290">
        <f>SUM(K326:K359)</f>
        <v>99</v>
      </c>
      <c r="L360" s="292">
        <f>SUM(L326:L359)</f>
        <v>3764</v>
      </c>
      <c r="M360" s="96"/>
    </row>
    <row r="361" spans="1:13" ht="13.5" thickBot="1">
      <c r="A361" s="329"/>
      <c r="B361" s="235">
        <v>2</v>
      </c>
      <c r="C361" s="235">
        <v>3</v>
      </c>
      <c r="D361" s="235">
        <v>4</v>
      </c>
      <c r="E361" s="235">
        <v>5</v>
      </c>
      <c r="F361" s="235">
        <v>6</v>
      </c>
      <c r="G361" s="235">
        <v>7</v>
      </c>
      <c r="H361" s="235">
        <v>8</v>
      </c>
      <c r="I361" s="235">
        <v>9</v>
      </c>
      <c r="J361" s="235">
        <v>10</v>
      </c>
      <c r="K361" s="235">
        <v>11</v>
      </c>
      <c r="L361" s="330">
        <v>12</v>
      </c>
      <c r="M361" s="96"/>
    </row>
    <row r="362" spans="1:13" ht="12.75">
      <c r="A362" s="242">
        <v>304</v>
      </c>
      <c r="B362" s="242" t="s">
        <v>701</v>
      </c>
      <c r="C362" s="242"/>
      <c r="D362" s="242"/>
      <c r="E362" s="233" t="s">
        <v>823</v>
      </c>
      <c r="F362" s="233">
        <f t="shared" si="11"/>
        <v>21</v>
      </c>
      <c r="G362" s="242"/>
      <c r="H362" s="242"/>
      <c r="I362" s="242">
        <v>1</v>
      </c>
      <c r="J362" s="243">
        <v>21</v>
      </c>
      <c r="K362" s="242">
        <v>1</v>
      </c>
      <c r="L362" s="243">
        <v>21</v>
      </c>
      <c r="M362" s="222"/>
    </row>
    <row r="363" spans="1:13" ht="12.75">
      <c r="A363" s="232">
        <v>305</v>
      </c>
      <c r="B363" s="232" t="s">
        <v>702</v>
      </c>
      <c r="C363" s="232"/>
      <c r="D363" s="232"/>
      <c r="E363" s="240" t="s">
        <v>823</v>
      </c>
      <c r="F363" s="240">
        <f t="shared" si="11"/>
        <v>5</v>
      </c>
      <c r="G363" s="232"/>
      <c r="H363" s="232"/>
      <c r="I363" s="232">
        <v>58</v>
      </c>
      <c r="J363" s="234">
        <v>290</v>
      </c>
      <c r="K363" s="232">
        <v>58</v>
      </c>
      <c r="L363" s="234">
        <v>290</v>
      </c>
      <c r="M363" s="222"/>
    </row>
    <row r="364" spans="1:13" ht="12.75">
      <c r="A364" s="232">
        <v>306</v>
      </c>
      <c r="B364" s="232" t="s">
        <v>703</v>
      </c>
      <c r="C364" s="232"/>
      <c r="D364" s="232"/>
      <c r="E364" s="240" t="s">
        <v>823</v>
      </c>
      <c r="F364" s="240">
        <f t="shared" si="11"/>
        <v>38</v>
      </c>
      <c r="G364" s="232"/>
      <c r="H364" s="232"/>
      <c r="I364" s="232">
        <v>2</v>
      </c>
      <c r="J364" s="234">
        <v>76</v>
      </c>
      <c r="K364" s="232">
        <v>2</v>
      </c>
      <c r="L364" s="234">
        <v>76</v>
      </c>
      <c r="M364" s="222"/>
    </row>
    <row r="365" spans="1:13" ht="12.75">
      <c r="A365" s="232">
        <v>307</v>
      </c>
      <c r="B365" s="232" t="s">
        <v>704</v>
      </c>
      <c r="C365" s="232"/>
      <c r="D365" s="232"/>
      <c r="E365" s="240" t="s">
        <v>823</v>
      </c>
      <c r="F365" s="240">
        <f t="shared" si="11"/>
        <v>46</v>
      </c>
      <c r="G365" s="232"/>
      <c r="H365" s="232"/>
      <c r="I365" s="232">
        <v>1</v>
      </c>
      <c r="J365" s="234">
        <v>46</v>
      </c>
      <c r="K365" s="232">
        <v>1</v>
      </c>
      <c r="L365" s="234">
        <v>46</v>
      </c>
      <c r="M365" s="222"/>
    </row>
    <row r="366" spans="1:13" ht="12.75">
      <c r="A366" s="232">
        <v>308</v>
      </c>
      <c r="B366" s="232" t="s">
        <v>705</v>
      </c>
      <c r="C366" s="232"/>
      <c r="D366" s="232"/>
      <c r="E366" s="240" t="s">
        <v>823</v>
      </c>
      <c r="F366" s="240">
        <f t="shared" si="11"/>
        <v>100</v>
      </c>
      <c r="G366" s="232"/>
      <c r="H366" s="232"/>
      <c r="I366" s="232">
        <v>4</v>
      </c>
      <c r="J366" s="234">
        <v>400</v>
      </c>
      <c r="K366" s="232">
        <v>4</v>
      </c>
      <c r="L366" s="234">
        <v>400</v>
      </c>
      <c r="M366" s="222"/>
    </row>
    <row r="367" spans="1:13" ht="12.75">
      <c r="A367" s="232">
        <v>309</v>
      </c>
      <c r="B367" s="232" t="s">
        <v>706</v>
      </c>
      <c r="C367" s="232"/>
      <c r="D367" s="232"/>
      <c r="E367" s="240" t="s">
        <v>823</v>
      </c>
      <c r="F367" s="240">
        <f t="shared" si="11"/>
        <v>35</v>
      </c>
      <c r="G367" s="232"/>
      <c r="H367" s="232"/>
      <c r="I367" s="232">
        <v>12</v>
      </c>
      <c r="J367" s="234">
        <v>420</v>
      </c>
      <c r="K367" s="232">
        <v>12</v>
      </c>
      <c r="L367" s="234">
        <v>420</v>
      </c>
      <c r="M367" s="222"/>
    </row>
    <row r="368" spans="1:13" ht="12.75">
      <c r="A368" s="232">
        <v>310</v>
      </c>
      <c r="B368" s="232" t="s">
        <v>682</v>
      </c>
      <c r="C368" s="232"/>
      <c r="D368" s="232"/>
      <c r="E368" s="240" t="s">
        <v>823</v>
      </c>
      <c r="F368" s="240">
        <f t="shared" si="11"/>
        <v>168</v>
      </c>
      <c r="G368" s="232"/>
      <c r="H368" s="232"/>
      <c r="I368" s="232">
        <v>1</v>
      </c>
      <c r="J368" s="234">
        <v>168</v>
      </c>
      <c r="K368" s="232">
        <v>1</v>
      </c>
      <c r="L368" s="234">
        <v>168</v>
      </c>
      <c r="M368" s="222"/>
    </row>
    <row r="369" spans="1:13" ht="12.75">
      <c r="A369" s="232">
        <v>311</v>
      </c>
      <c r="B369" s="232" t="s">
        <v>220</v>
      </c>
      <c r="C369" s="232"/>
      <c r="D369" s="232"/>
      <c r="E369" s="240" t="s">
        <v>823</v>
      </c>
      <c r="F369" s="240">
        <f t="shared" si="11"/>
        <v>26</v>
      </c>
      <c r="G369" s="232"/>
      <c r="H369" s="232"/>
      <c r="I369" s="232">
        <v>33</v>
      </c>
      <c r="J369" s="234">
        <v>858</v>
      </c>
      <c r="K369" s="232">
        <v>33</v>
      </c>
      <c r="L369" s="234">
        <v>858</v>
      </c>
      <c r="M369" s="222"/>
    </row>
    <row r="370" spans="1:13" ht="12.75">
      <c r="A370" s="232">
        <v>312</v>
      </c>
      <c r="B370" s="232" t="s">
        <v>707</v>
      </c>
      <c r="C370" s="232"/>
      <c r="D370" s="232"/>
      <c r="E370" s="240" t="s">
        <v>823</v>
      </c>
      <c r="F370" s="240">
        <f t="shared" si="11"/>
        <v>1199</v>
      </c>
      <c r="G370" s="232"/>
      <c r="H370" s="232"/>
      <c r="I370" s="232">
        <v>1</v>
      </c>
      <c r="J370" s="234">
        <v>1199</v>
      </c>
      <c r="K370" s="232">
        <v>1</v>
      </c>
      <c r="L370" s="234">
        <v>1199</v>
      </c>
      <c r="M370" s="222"/>
    </row>
    <row r="371" spans="1:13" ht="12.75">
      <c r="A371" s="232">
        <v>313</v>
      </c>
      <c r="B371" s="232" t="s">
        <v>708</v>
      </c>
      <c r="C371" s="232"/>
      <c r="D371" s="232"/>
      <c r="E371" s="240" t="s">
        <v>823</v>
      </c>
      <c r="F371" s="240">
        <f t="shared" si="11"/>
        <v>27</v>
      </c>
      <c r="G371" s="232"/>
      <c r="H371" s="232"/>
      <c r="I371" s="232">
        <v>3</v>
      </c>
      <c r="J371" s="234">
        <v>81</v>
      </c>
      <c r="K371" s="232">
        <v>3</v>
      </c>
      <c r="L371" s="234">
        <v>81</v>
      </c>
      <c r="M371" s="222"/>
    </row>
    <row r="372" spans="1:13" ht="12.75">
      <c r="A372" s="232">
        <v>314</v>
      </c>
      <c r="B372" s="241" t="s">
        <v>710</v>
      </c>
      <c r="C372" s="232"/>
      <c r="D372" s="232"/>
      <c r="E372" s="240" t="s">
        <v>823</v>
      </c>
      <c r="F372" s="240">
        <f t="shared" si="11"/>
        <v>143</v>
      </c>
      <c r="G372" s="232"/>
      <c r="H372" s="232"/>
      <c r="I372" s="232">
        <v>1</v>
      </c>
      <c r="J372" s="234">
        <v>143</v>
      </c>
      <c r="K372" s="232">
        <v>1</v>
      </c>
      <c r="L372" s="234">
        <v>143</v>
      </c>
      <c r="M372" s="222"/>
    </row>
    <row r="373" spans="1:13" ht="12.75">
      <c r="A373" s="232">
        <v>315</v>
      </c>
      <c r="B373" s="241" t="s">
        <v>711</v>
      </c>
      <c r="C373" s="232"/>
      <c r="D373" s="232"/>
      <c r="E373" s="240" t="s">
        <v>823</v>
      </c>
      <c r="F373" s="240">
        <f aca="true" t="shared" si="12" ref="F373:F400">J373/I373</f>
        <v>38</v>
      </c>
      <c r="G373" s="232"/>
      <c r="H373" s="232"/>
      <c r="I373" s="232">
        <v>1</v>
      </c>
      <c r="J373" s="234">
        <v>38</v>
      </c>
      <c r="K373" s="232">
        <v>1</v>
      </c>
      <c r="L373" s="234">
        <v>38</v>
      </c>
      <c r="M373" s="222"/>
    </row>
    <row r="374" spans="1:13" ht="12.75">
      <c r="A374" s="232">
        <v>316</v>
      </c>
      <c r="B374" s="241" t="s">
        <v>712</v>
      </c>
      <c r="C374" s="232"/>
      <c r="D374" s="232"/>
      <c r="E374" s="240" t="s">
        <v>823</v>
      </c>
      <c r="F374" s="240">
        <f t="shared" si="12"/>
        <v>55</v>
      </c>
      <c r="G374" s="232"/>
      <c r="H374" s="232"/>
      <c r="I374" s="232">
        <v>1</v>
      </c>
      <c r="J374" s="234">
        <v>55</v>
      </c>
      <c r="K374" s="232">
        <v>1</v>
      </c>
      <c r="L374" s="234">
        <v>55</v>
      </c>
      <c r="M374" s="222"/>
    </row>
    <row r="375" spans="1:13" ht="12.75">
      <c r="A375" s="232">
        <v>317</v>
      </c>
      <c r="B375" s="241" t="s">
        <v>713</v>
      </c>
      <c r="C375" s="232"/>
      <c r="D375" s="232"/>
      <c r="E375" s="240" t="s">
        <v>823</v>
      </c>
      <c r="F375" s="240">
        <f t="shared" si="12"/>
        <v>80</v>
      </c>
      <c r="G375" s="232"/>
      <c r="H375" s="232"/>
      <c r="I375" s="232">
        <v>1</v>
      </c>
      <c r="J375" s="234">
        <v>80</v>
      </c>
      <c r="K375" s="232">
        <v>1</v>
      </c>
      <c r="L375" s="234">
        <v>80</v>
      </c>
      <c r="M375" s="222"/>
    </row>
    <row r="376" spans="1:13" ht="12.75">
      <c r="A376" s="232">
        <v>318</v>
      </c>
      <c r="B376" s="232" t="s">
        <v>716</v>
      </c>
      <c r="C376" s="232"/>
      <c r="D376" s="232"/>
      <c r="E376" s="240" t="s">
        <v>823</v>
      </c>
      <c r="F376" s="240">
        <f t="shared" si="12"/>
        <v>52</v>
      </c>
      <c r="G376" s="232"/>
      <c r="H376" s="232"/>
      <c r="I376" s="232">
        <v>1</v>
      </c>
      <c r="J376" s="234">
        <v>52</v>
      </c>
      <c r="K376" s="232">
        <v>1</v>
      </c>
      <c r="L376" s="234">
        <v>52</v>
      </c>
      <c r="M376" s="222"/>
    </row>
    <row r="377" spans="1:13" ht="12.75">
      <c r="A377" s="244">
        <v>319</v>
      </c>
      <c r="B377" s="232" t="s">
        <v>717</v>
      </c>
      <c r="C377" s="232"/>
      <c r="D377" s="232"/>
      <c r="E377" s="240" t="s">
        <v>823</v>
      </c>
      <c r="F377" s="240">
        <f t="shared" si="12"/>
        <v>28</v>
      </c>
      <c r="G377" s="232"/>
      <c r="H377" s="232"/>
      <c r="I377" s="232">
        <v>1</v>
      </c>
      <c r="J377" s="234">
        <v>28</v>
      </c>
      <c r="K377" s="232">
        <v>1</v>
      </c>
      <c r="L377" s="234">
        <v>28</v>
      </c>
      <c r="M377" s="222"/>
    </row>
    <row r="378" spans="1:13" ht="12.75">
      <c r="A378" s="244">
        <v>320</v>
      </c>
      <c r="B378" s="232" t="s">
        <v>718</v>
      </c>
      <c r="C378" s="232"/>
      <c r="D378" s="232"/>
      <c r="E378" s="240" t="s">
        <v>823</v>
      </c>
      <c r="F378" s="240">
        <f t="shared" si="12"/>
        <v>20</v>
      </c>
      <c r="G378" s="232"/>
      <c r="H378" s="232"/>
      <c r="I378" s="232">
        <v>2</v>
      </c>
      <c r="J378" s="234">
        <v>40</v>
      </c>
      <c r="K378" s="232">
        <v>2</v>
      </c>
      <c r="L378" s="234">
        <v>40</v>
      </c>
      <c r="M378" s="222"/>
    </row>
    <row r="379" spans="1:13" ht="12.75">
      <c r="A379" s="244">
        <v>321</v>
      </c>
      <c r="B379" s="232" t="s">
        <v>719</v>
      </c>
      <c r="C379" s="232"/>
      <c r="D379" s="232"/>
      <c r="E379" s="240" t="s">
        <v>823</v>
      </c>
      <c r="F379" s="240">
        <f t="shared" si="12"/>
        <v>104</v>
      </c>
      <c r="G379" s="232"/>
      <c r="H379" s="232"/>
      <c r="I379" s="232">
        <v>9</v>
      </c>
      <c r="J379" s="234">
        <v>936</v>
      </c>
      <c r="K379" s="232">
        <v>9</v>
      </c>
      <c r="L379" s="234">
        <v>936</v>
      </c>
      <c r="M379" s="222"/>
    </row>
    <row r="380" spans="1:13" ht="12.75">
      <c r="A380" s="244">
        <v>322</v>
      </c>
      <c r="B380" s="232" t="s">
        <v>720</v>
      </c>
      <c r="C380" s="232"/>
      <c r="D380" s="232"/>
      <c r="E380" s="240" t="s">
        <v>823</v>
      </c>
      <c r="F380" s="240">
        <f t="shared" si="12"/>
        <v>75</v>
      </c>
      <c r="G380" s="232"/>
      <c r="H380" s="232"/>
      <c r="I380" s="232">
        <v>2</v>
      </c>
      <c r="J380" s="234">
        <v>150</v>
      </c>
      <c r="K380" s="232">
        <v>2</v>
      </c>
      <c r="L380" s="234">
        <v>150</v>
      </c>
      <c r="M380" s="222"/>
    </row>
    <row r="381" spans="1:13" ht="12.75">
      <c r="A381" s="244">
        <v>333</v>
      </c>
      <c r="B381" s="232" t="s">
        <v>295</v>
      </c>
      <c r="C381" s="232"/>
      <c r="D381" s="232"/>
      <c r="E381" s="240" t="s">
        <v>823</v>
      </c>
      <c r="F381" s="240">
        <f t="shared" si="12"/>
        <v>5</v>
      </c>
      <c r="G381" s="232"/>
      <c r="H381" s="232"/>
      <c r="I381" s="232">
        <v>16</v>
      </c>
      <c r="J381" s="234">
        <v>80</v>
      </c>
      <c r="K381" s="232">
        <v>16</v>
      </c>
      <c r="L381" s="234">
        <v>80</v>
      </c>
      <c r="M381" s="222"/>
    </row>
    <row r="382" spans="1:13" ht="12.75">
      <c r="A382" s="244">
        <v>334</v>
      </c>
      <c r="B382" s="232" t="s">
        <v>721</v>
      </c>
      <c r="C382" s="232"/>
      <c r="D382" s="232"/>
      <c r="E382" s="240" t="s">
        <v>823</v>
      </c>
      <c r="F382" s="240">
        <f t="shared" si="12"/>
        <v>110</v>
      </c>
      <c r="G382" s="232"/>
      <c r="H382" s="232"/>
      <c r="I382" s="232">
        <v>4</v>
      </c>
      <c r="J382" s="234">
        <v>440</v>
      </c>
      <c r="K382" s="232">
        <v>4</v>
      </c>
      <c r="L382" s="234">
        <v>440</v>
      </c>
      <c r="M382" s="222"/>
    </row>
    <row r="383" spans="1:13" ht="12.75">
      <c r="A383" s="244">
        <v>335</v>
      </c>
      <c r="B383" s="232" t="s">
        <v>681</v>
      </c>
      <c r="C383" s="232"/>
      <c r="D383" s="232"/>
      <c r="E383" s="240" t="s">
        <v>823</v>
      </c>
      <c r="F383" s="240">
        <f t="shared" si="12"/>
        <v>6</v>
      </c>
      <c r="G383" s="232"/>
      <c r="H383" s="232"/>
      <c r="I383" s="232">
        <v>3</v>
      </c>
      <c r="J383" s="234">
        <v>18</v>
      </c>
      <c r="K383" s="232">
        <v>3</v>
      </c>
      <c r="L383" s="234">
        <v>18</v>
      </c>
      <c r="M383" s="222"/>
    </row>
    <row r="384" spans="1:13" ht="12.75">
      <c r="A384" s="244">
        <v>336</v>
      </c>
      <c r="B384" s="232" t="s">
        <v>722</v>
      </c>
      <c r="C384" s="232"/>
      <c r="D384" s="232"/>
      <c r="E384" s="240" t="s">
        <v>823</v>
      </c>
      <c r="F384" s="240">
        <f t="shared" si="12"/>
        <v>75</v>
      </c>
      <c r="G384" s="232"/>
      <c r="H384" s="232"/>
      <c r="I384" s="232">
        <v>1</v>
      </c>
      <c r="J384" s="234">
        <v>75</v>
      </c>
      <c r="K384" s="232">
        <v>1</v>
      </c>
      <c r="L384" s="234">
        <v>75</v>
      </c>
      <c r="M384" s="222"/>
    </row>
    <row r="385" spans="1:13" ht="12.75">
      <c r="A385" s="244">
        <v>337</v>
      </c>
      <c r="B385" s="232" t="s">
        <v>723</v>
      </c>
      <c r="C385" s="232"/>
      <c r="D385" s="232"/>
      <c r="E385" s="240" t="s">
        <v>823</v>
      </c>
      <c r="F385" s="240">
        <f t="shared" si="12"/>
        <v>6</v>
      </c>
      <c r="G385" s="232"/>
      <c r="H385" s="232"/>
      <c r="I385" s="232">
        <v>2</v>
      </c>
      <c r="J385" s="234">
        <v>12</v>
      </c>
      <c r="K385" s="232">
        <v>2</v>
      </c>
      <c r="L385" s="234">
        <v>12</v>
      </c>
      <c r="M385" s="222"/>
    </row>
    <row r="386" spans="1:13" ht="12.75">
      <c r="A386" s="244">
        <v>338</v>
      </c>
      <c r="B386" s="232" t="s">
        <v>724</v>
      </c>
      <c r="C386" s="232"/>
      <c r="D386" s="232"/>
      <c r="E386" s="240" t="s">
        <v>823</v>
      </c>
      <c r="F386" s="240">
        <f t="shared" si="12"/>
        <v>6</v>
      </c>
      <c r="G386" s="232"/>
      <c r="H386" s="232"/>
      <c r="I386" s="232">
        <v>4</v>
      </c>
      <c r="J386" s="234">
        <v>24</v>
      </c>
      <c r="K386" s="232">
        <v>4</v>
      </c>
      <c r="L386" s="234">
        <v>24</v>
      </c>
      <c r="M386" s="222"/>
    </row>
    <row r="387" spans="1:13" ht="12.75">
      <c r="A387" s="244">
        <v>339</v>
      </c>
      <c r="B387" s="232" t="s">
        <v>725</v>
      </c>
      <c r="C387" s="232"/>
      <c r="D387" s="232"/>
      <c r="E387" s="240" t="s">
        <v>823</v>
      </c>
      <c r="F387" s="240">
        <f t="shared" si="12"/>
        <v>9</v>
      </c>
      <c r="G387" s="232"/>
      <c r="H387" s="232"/>
      <c r="I387" s="232">
        <v>1</v>
      </c>
      <c r="J387" s="234">
        <v>9</v>
      </c>
      <c r="K387" s="232">
        <v>1</v>
      </c>
      <c r="L387" s="234">
        <v>9</v>
      </c>
      <c r="M387" s="222"/>
    </row>
    <row r="388" spans="1:13" ht="12.75">
      <c r="A388" s="244">
        <v>340</v>
      </c>
      <c r="B388" s="232" t="s">
        <v>726</v>
      </c>
      <c r="C388" s="232"/>
      <c r="D388" s="232"/>
      <c r="E388" s="240" t="s">
        <v>823</v>
      </c>
      <c r="F388" s="240">
        <f t="shared" si="12"/>
        <v>6</v>
      </c>
      <c r="G388" s="232"/>
      <c r="H388" s="232"/>
      <c r="I388" s="232">
        <v>2</v>
      </c>
      <c r="J388" s="234">
        <v>12</v>
      </c>
      <c r="K388" s="232">
        <v>2</v>
      </c>
      <c r="L388" s="234">
        <v>12</v>
      </c>
      <c r="M388" s="222"/>
    </row>
    <row r="389" spans="1:13" ht="12.75">
      <c r="A389" s="244">
        <v>341</v>
      </c>
      <c r="B389" s="232" t="s">
        <v>727</v>
      </c>
      <c r="C389" s="232"/>
      <c r="D389" s="232"/>
      <c r="E389" s="240" t="s">
        <v>823</v>
      </c>
      <c r="F389" s="240">
        <f t="shared" si="12"/>
        <v>53</v>
      </c>
      <c r="G389" s="232"/>
      <c r="H389" s="232"/>
      <c r="I389" s="232">
        <v>1</v>
      </c>
      <c r="J389" s="234">
        <v>53</v>
      </c>
      <c r="K389" s="232">
        <v>1</v>
      </c>
      <c r="L389" s="234">
        <v>53</v>
      </c>
      <c r="M389" s="222"/>
    </row>
    <row r="390" spans="1:13" ht="12.75">
      <c r="A390" s="244">
        <v>342</v>
      </c>
      <c r="B390" s="232" t="s">
        <v>728</v>
      </c>
      <c r="C390" s="232"/>
      <c r="D390" s="232"/>
      <c r="E390" s="240" t="s">
        <v>823</v>
      </c>
      <c r="F390" s="240">
        <f t="shared" si="12"/>
        <v>18</v>
      </c>
      <c r="G390" s="232"/>
      <c r="H390" s="232"/>
      <c r="I390" s="232">
        <v>1</v>
      </c>
      <c r="J390" s="234">
        <v>18</v>
      </c>
      <c r="K390" s="232">
        <v>1</v>
      </c>
      <c r="L390" s="234">
        <v>18</v>
      </c>
      <c r="M390" s="222"/>
    </row>
    <row r="391" spans="1:13" ht="12.75">
      <c r="A391" s="244">
        <v>343</v>
      </c>
      <c r="B391" s="232" t="s">
        <v>729</v>
      </c>
      <c r="C391" s="232"/>
      <c r="D391" s="232"/>
      <c r="E391" s="240" t="s">
        <v>823</v>
      </c>
      <c r="F391" s="240">
        <f t="shared" si="12"/>
        <v>21</v>
      </c>
      <c r="G391" s="232"/>
      <c r="H391" s="232"/>
      <c r="I391" s="232">
        <v>1</v>
      </c>
      <c r="J391" s="234">
        <v>21</v>
      </c>
      <c r="K391" s="232">
        <v>1</v>
      </c>
      <c r="L391" s="234">
        <v>21</v>
      </c>
      <c r="M391" s="222"/>
    </row>
    <row r="392" spans="1:13" ht="12.75">
      <c r="A392" s="244">
        <v>344</v>
      </c>
      <c r="B392" s="232" t="s">
        <v>730</v>
      </c>
      <c r="C392" s="232"/>
      <c r="D392" s="232"/>
      <c r="E392" s="240" t="s">
        <v>823</v>
      </c>
      <c r="F392" s="240">
        <f t="shared" si="12"/>
        <v>8</v>
      </c>
      <c r="G392" s="232"/>
      <c r="H392" s="232"/>
      <c r="I392" s="232">
        <v>2</v>
      </c>
      <c r="J392" s="234">
        <v>16</v>
      </c>
      <c r="K392" s="232">
        <v>2</v>
      </c>
      <c r="L392" s="234">
        <v>16</v>
      </c>
      <c r="M392" s="222"/>
    </row>
    <row r="393" spans="1:13" ht="12.75">
      <c r="A393" s="244">
        <v>345</v>
      </c>
      <c r="B393" s="232" t="s">
        <v>731</v>
      </c>
      <c r="C393" s="232"/>
      <c r="D393" s="232"/>
      <c r="E393" s="240" t="s">
        <v>823</v>
      </c>
      <c r="F393" s="240">
        <f t="shared" si="12"/>
        <v>7</v>
      </c>
      <c r="G393" s="232"/>
      <c r="H393" s="232"/>
      <c r="I393" s="232">
        <v>3</v>
      </c>
      <c r="J393" s="234">
        <v>21</v>
      </c>
      <c r="K393" s="232">
        <v>3</v>
      </c>
      <c r="L393" s="234">
        <v>21</v>
      </c>
      <c r="M393" s="222"/>
    </row>
    <row r="394" spans="1:13" ht="12.75">
      <c r="A394" s="244">
        <v>346</v>
      </c>
      <c r="B394" s="232" t="s">
        <v>732</v>
      </c>
      <c r="C394" s="232"/>
      <c r="D394" s="232"/>
      <c r="E394" s="240" t="s">
        <v>823</v>
      </c>
      <c r="F394" s="240">
        <f>J394/I394</f>
        <v>63</v>
      </c>
      <c r="G394" s="232"/>
      <c r="H394" s="232"/>
      <c r="I394" s="232">
        <v>1</v>
      </c>
      <c r="J394" s="234">
        <v>63</v>
      </c>
      <c r="K394" s="232">
        <v>1</v>
      </c>
      <c r="L394" s="234">
        <v>63</v>
      </c>
      <c r="M394" s="222"/>
    </row>
    <row r="395" spans="1:13" ht="13.5" thickBot="1">
      <c r="A395" s="295">
        <v>347</v>
      </c>
      <c r="B395" s="236" t="s">
        <v>733</v>
      </c>
      <c r="C395" s="236"/>
      <c r="D395" s="236"/>
      <c r="E395" s="287" t="s">
        <v>823</v>
      </c>
      <c r="F395" s="287">
        <f>J395/I395</f>
        <v>26</v>
      </c>
      <c r="G395" s="236"/>
      <c r="H395" s="236"/>
      <c r="I395" s="236">
        <v>2</v>
      </c>
      <c r="J395" s="237">
        <v>52</v>
      </c>
      <c r="K395" s="236">
        <v>2</v>
      </c>
      <c r="L395" s="237">
        <v>52</v>
      </c>
      <c r="M395" s="222"/>
    </row>
    <row r="396" spans="1:13" ht="13.5" thickBot="1">
      <c r="A396" s="288"/>
      <c r="B396" s="289" t="s">
        <v>208</v>
      </c>
      <c r="C396" s="290"/>
      <c r="D396" s="290"/>
      <c r="E396" s="290"/>
      <c r="F396" s="290"/>
      <c r="G396" s="290"/>
      <c r="H396" s="290"/>
      <c r="I396" s="290">
        <f>SUM(I362:I395)</f>
        <v>179</v>
      </c>
      <c r="J396" s="291">
        <f>SUM(J362:J395)</f>
        <v>5995</v>
      </c>
      <c r="K396" s="290">
        <f>SUM(K362:K395)</f>
        <v>179</v>
      </c>
      <c r="L396" s="292">
        <f>SUM(L362:L395)</f>
        <v>5995</v>
      </c>
      <c r="M396" s="96"/>
    </row>
    <row r="397" spans="1:13" ht="13.5" thickBot="1">
      <c r="A397" s="329"/>
      <c r="B397" s="235">
        <v>2</v>
      </c>
      <c r="C397" s="235">
        <v>3</v>
      </c>
      <c r="D397" s="235">
        <v>4</v>
      </c>
      <c r="E397" s="235">
        <v>5</v>
      </c>
      <c r="F397" s="235">
        <v>6</v>
      </c>
      <c r="G397" s="235">
        <v>7</v>
      </c>
      <c r="H397" s="235">
        <v>8</v>
      </c>
      <c r="I397" s="235">
        <v>9</v>
      </c>
      <c r="J397" s="235">
        <v>10</v>
      </c>
      <c r="K397" s="235">
        <v>11</v>
      </c>
      <c r="L397" s="330">
        <v>12</v>
      </c>
      <c r="M397" s="96"/>
    </row>
    <row r="398" spans="1:13" ht="12.75">
      <c r="A398" s="332">
        <v>348</v>
      </c>
      <c r="B398" s="242" t="s">
        <v>582</v>
      </c>
      <c r="C398" s="242"/>
      <c r="D398" s="242"/>
      <c r="E398" s="233" t="s">
        <v>823</v>
      </c>
      <c r="F398" s="233">
        <f t="shared" si="12"/>
        <v>63</v>
      </c>
      <c r="G398" s="242"/>
      <c r="H398" s="242"/>
      <c r="I398" s="242">
        <v>1</v>
      </c>
      <c r="J398" s="243">
        <v>63</v>
      </c>
      <c r="K398" s="242">
        <v>1</v>
      </c>
      <c r="L398" s="243">
        <v>63</v>
      </c>
      <c r="M398" s="222"/>
    </row>
    <row r="399" spans="1:13" ht="12.75">
      <c r="A399" s="244">
        <v>349</v>
      </c>
      <c r="B399" s="232" t="s">
        <v>734</v>
      </c>
      <c r="C399" s="232"/>
      <c r="D399" s="232"/>
      <c r="E399" s="240" t="s">
        <v>823</v>
      </c>
      <c r="F399" s="240">
        <f t="shared" si="12"/>
        <v>32</v>
      </c>
      <c r="G399" s="232"/>
      <c r="H399" s="232"/>
      <c r="I399" s="232">
        <v>9</v>
      </c>
      <c r="J399" s="234">
        <v>288</v>
      </c>
      <c r="K399" s="232">
        <v>9</v>
      </c>
      <c r="L399" s="234">
        <v>288</v>
      </c>
      <c r="M399" s="222"/>
    </row>
    <row r="400" spans="1:13" ht="12.75">
      <c r="A400" s="244">
        <v>350</v>
      </c>
      <c r="B400" s="232" t="s">
        <v>735</v>
      </c>
      <c r="C400" s="232"/>
      <c r="D400" s="232"/>
      <c r="E400" s="240" t="s">
        <v>823</v>
      </c>
      <c r="F400" s="240">
        <f t="shared" si="12"/>
        <v>4</v>
      </c>
      <c r="G400" s="232"/>
      <c r="H400" s="232"/>
      <c r="I400" s="232">
        <v>15</v>
      </c>
      <c r="J400" s="234">
        <v>60</v>
      </c>
      <c r="K400" s="232">
        <v>15</v>
      </c>
      <c r="L400" s="234">
        <v>60</v>
      </c>
      <c r="M400" s="222"/>
    </row>
    <row r="401" spans="1:13" ht="12.75">
      <c r="A401" s="232">
        <v>351</v>
      </c>
      <c r="B401" s="232" t="s">
        <v>736</v>
      </c>
      <c r="C401" s="232"/>
      <c r="D401" s="232"/>
      <c r="E401" s="240" t="s">
        <v>823</v>
      </c>
      <c r="F401" s="240">
        <f aca="true" t="shared" si="13" ref="F401:F422">J401/I401</f>
        <v>81</v>
      </c>
      <c r="G401" s="232"/>
      <c r="H401" s="232"/>
      <c r="I401" s="232">
        <v>1</v>
      </c>
      <c r="J401" s="234">
        <v>81</v>
      </c>
      <c r="K401" s="232">
        <v>1</v>
      </c>
      <c r="L401" s="234">
        <v>81</v>
      </c>
      <c r="M401" s="222"/>
    </row>
    <row r="402" spans="1:13" ht="12.75">
      <c r="A402" s="232">
        <v>352</v>
      </c>
      <c r="B402" s="232" t="s">
        <v>214</v>
      </c>
      <c r="C402" s="232"/>
      <c r="D402" s="232"/>
      <c r="E402" s="240" t="s">
        <v>823</v>
      </c>
      <c r="F402" s="240">
        <f t="shared" si="13"/>
        <v>27</v>
      </c>
      <c r="G402" s="232"/>
      <c r="H402" s="232"/>
      <c r="I402" s="232">
        <v>2</v>
      </c>
      <c r="J402" s="234">
        <v>54</v>
      </c>
      <c r="K402" s="232">
        <v>2</v>
      </c>
      <c r="L402" s="234">
        <v>54</v>
      </c>
      <c r="M402" s="222"/>
    </row>
    <row r="403" spans="1:13" ht="12.75">
      <c r="A403" s="232">
        <v>353</v>
      </c>
      <c r="B403" s="232" t="s">
        <v>224</v>
      </c>
      <c r="C403" s="232"/>
      <c r="D403" s="232"/>
      <c r="E403" s="240" t="s">
        <v>823</v>
      </c>
      <c r="F403" s="240">
        <f t="shared" si="13"/>
        <v>14</v>
      </c>
      <c r="G403" s="232"/>
      <c r="H403" s="232"/>
      <c r="I403" s="232">
        <v>1</v>
      </c>
      <c r="J403" s="234">
        <v>14</v>
      </c>
      <c r="K403" s="232">
        <v>1</v>
      </c>
      <c r="L403" s="234">
        <v>14</v>
      </c>
      <c r="M403" s="222"/>
    </row>
    <row r="404" spans="1:13" ht="12.75">
      <c r="A404" s="232">
        <v>354</v>
      </c>
      <c r="B404" s="232" t="s">
        <v>738</v>
      </c>
      <c r="C404" s="232"/>
      <c r="D404" s="232"/>
      <c r="E404" s="240" t="s">
        <v>823</v>
      </c>
      <c r="F404" s="240">
        <f t="shared" si="13"/>
        <v>65</v>
      </c>
      <c r="G404" s="232"/>
      <c r="H404" s="232"/>
      <c r="I404" s="232">
        <v>3</v>
      </c>
      <c r="J404" s="234">
        <v>195</v>
      </c>
      <c r="K404" s="232">
        <v>3</v>
      </c>
      <c r="L404" s="234">
        <v>195</v>
      </c>
      <c r="M404" s="222"/>
    </row>
    <row r="405" spans="1:13" ht="12.75">
      <c r="A405" s="232">
        <v>355</v>
      </c>
      <c r="B405" s="232" t="s">
        <v>738</v>
      </c>
      <c r="C405" s="232"/>
      <c r="D405" s="232"/>
      <c r="E405" s="240" t="s">
        <v>823</v>
      </c>
      <c r="F405" s="240">
        <f t="shared" si="13"/>
        <v>120</v>
      </c>
      <c r="G405" s="232"/>
      <c r="H405" s="232"/>
      <c r="I405" s="232">
        <v>3</v>
      </c>
      <c r="J405" s="234">
        <v>360</v>
      </c>
      <c r="K405" s="232">
        <v>3</v>
      </c>
      <c r="L405" s="234">
        <v>360</v>
      </c>
      <c r="M405" s="222"/>
    </row>
    <row r="406" spans="1:13" ht="12.75">
      <c r="A406" s="232">
        <v>356</v>
      </c>
      <c r="B406" s="232" t="s">
        <v>739</v>
      </c>
      <c r="C406" s="232"/>
      <c r="D406" s="232"/>
      <c r="E406" s="240" t="s">
        <v>823</v>
      </c>
      <c r="F406" s="240">
        <f t="shared" si="13"/>
        <v>55</v>
      </c>
      <c r="G406" s="232"/>
      <c r="H406" s="232"/>
      <c r="I406" s="232">
        <v>4</v>
      </c>
      <c r="J406" s="234">
        <v>220</v>
      </c>
      <c r="K406" s="232">
        <v>4</v>
      </c>
      <c r="L406" s="234">
        <v>220</v>
      </c>
      <c r="M406" s="222"/>
    </row>
    <row r="407" spans="1:13" ht="12.75">
      <c r="A407" s="232">
        <v>357</v>
      </c>
      <c r="B407" s="232" t="s">
        <v>740</v>
      </c>
      <c r="C407" s="232"/>
      <c r="D407" s="232"/>
      <c r="E407" s="240" t="s">
        <v>823</v>
      </c>
      <c r="F407" s="240">
        <f t="shared" si="13"/>
        <v>19</v>
      </c>
      <c r="G407" s="232"/>
      <c r="H407" s="232"/>
      <c r="I407" s="232">
        <v>1</v>
      </c>
      <c r="J407" s="234">
        <v>19</v>
      </c>
      <c r="K407" s="232">
        <v>1</v>
      </c>
      <c r="L407" s="234">
        <v>19</v>
      </c>
      <c r="M407" s="222"/>
    </row>
    <row r="408" spans="1:13" ht="12.75">
      <c r="A408" s="232">
        <v>358</v>
      </c>
      <c r="B408" s="232" t="s">
        <v>741</v>
      </c>
      <c r="C408" s="232"/>
      <c r="D408" s="232"/>
      <c r="E408" s="240" t="s">
        <v>823</v>
      </c>
      <c r="F408" s="240">
        <f t="shared" si="13"/>
        <v>56</v>
      </c>
      <c r="G408" s="232"/>
      <c r="H408" s="232"/>
      <c r="I408" s="232">
        <v>1</v>
      </c>
      <c r="J408" s="234">
        <v>56</v>
      </c>
      <c r="K408" s="232">
        <v>1</v>
      </c>
      <c r="L408" s="234">
        <v>56</v>
      </c>
      <c r="M408" s="222"/>
    </row>
    <row r="409" spans="1:13" ht="12.75">
      <c r="A409" s="232">
        <v>359</v>
      </c>
      <c r="B409" s="232" t="s">
        <v>742</v>
      </c>
      <c r="C409" s="232"/>
      <c r="D409" s="232"/>
      <c r="E409" s="240" t="s">
        <v>823</v>
      </c>
      <c r="F409" s="240">
        <f t="shared" si="13"/>
        <v>50</v>
      </c>
      <c r="G409" s="232"/>
      <c r="H409" s="232"/>
      <c r="I409" s="232">
        <v>1</v>
      </c>
      <c r="J409" s="234">
        <v>50</v>
      </c>
      <c r="K409" s="232">
        <v>1</v>
      </c>
      <c r="L409" s="234">
        <v>50</v>
      </c>
      <c r="M409" s="222"/>
    </row>
    <row r="410" spans="1:13" ht="12.75">
      <c r="A410" s="232">
        <v>360</v>
      </c>
      <c r="B410" s="232" t="s">
        <v>743</v>
      </c>
      <c r="C410" s="232"/>
      <c r="D410" s="232"/>
      <c r="E410" s="240" t="s">
        <v>823</v>
      </c>
      <c r="F410" s="240">
        <f t="shared" si="13"/>
        <v>260</v>
      </c>
      <c r="G410" s="232"/>
      <c r="H410" s="232"/>
      <c r="I410" s="232">
        <v>1</v>
      </c>
      <c r="J410" s="234">
        <v>260</v>
      </c>
      <c r="K410" s="232">
        <v>1</v>
      </c>
      <c r="L410" s="234">
        <v>260</v>
      </c>
      <c r="M410" s="222"/>
    </row>
    <row r="411" spans="1:13" ht="12.75">
      <c r="A411" s="232">
        <v>361</v>
      </c>
      <c r="B411" s="232" t="s">
        <v>221</v>
      </c>
      <c r="C411" s="232"/>
      <c r="D411" s="232"/>
      <c r="E411" s="240" t="s">
        <v>823</v>
      </c>
      <c r="F411" s="240">
        <f t="shared" si="13"/>
        <v>9</v>
      </c>
      <c r="G411" s="232"/>
      <c r="H411" s="232"/>
      <c r="I411" s="232">
        <v>1</v>
      </c>
      <c r="J411" s="234">
        <v>9</v>
      </c>
      <c r="K411" s="232">
        <v>1</v>
      </c>
      <c r="L411" s="234">
        <v>9</v>
      </c>
      <c r="M411" s="222"/>
    </row>
    <row r="412" spans="1:13" ht="12.75">
      <c r="A412" s="232">
        <v>362</v>
      </c>
      <c r="B412" s="232" t="s">
        <v>529</v>
      </c>
      <c r="C412" s="232"/>
      <c r="D412" s="232"/>
      <c r="E412" s="240" t="s">
        <v>823</v>
      </c>
      <c r="F412" s="240">
        <f t="shared" si="13"/>
        <v>121</v>
      </c>
      <c r="G412" s="232"/>
      <c r="H412" s="232"/>
      <c r="I412" s="232">
        <v>1</v>
      </c>
      <c r="J412" s="234">
        <v>121</v>
      </c>
      <c r="K412" s="232">
        <v>1</v>
      </c>
      <c r="L412" s="234">
        <v>121</v>
      </c>
      <c r="M412" s="222"/>
    </row>
    <row r="413" spans="1:13" ht="12.75">
      <c r="A413" s="232">
        <v>363</v>
      </c>
      <c r="B413" s="232" t="s">
        <v>744</v>
      </c>
      <c r="C413" s="232"/>
      <c r="D413" s="232"/>
      <c r="E413" s="240" t="s">
        <v>823</v>
      </c>
      <c r="F413" s="240">
        <f t="shared" si="13"/>
        <v>16</v>
      </c>
      <c r="G413" s="232"/>
      <c r="H413" s="232"/>
      <c r="I413" s="232">
        <v>3</v>
      </c>
      <c r="J413" s="234">
        <v>48</v>
      </c>
      <c r="K413" s="232">
        <v>3</v>
      </c>
      <c r="L413" s="234">
        <v>48</v>
      </c>
      <c r="M413" s="222"/>
    </row>
    <row r="414" spans="1:13" ht="12.75">
      <c r="A414" s="232">
        <v>364</v>
      </c>
      <c r="B414" s="232" t="s">
        <v>745</v>
      </c>
      <c r="C414" s="232"/>
      <c r="D414" s="232"/>
      <c r="E414" s="240" t="s">
        <v>823</v>
      </c>
      <c r="F414" s="240">
        <f t="shared" si="13"/>
        <v>2</v>
      </c>
      <c r="G414" s="232"/>
      <c r="H414" s="232"/>
      <c r="I414" s="232">
        <v>2</v>
      </c>
      <c r="J414" s="234">
        <v>4</v>
      </c>
      <c r="K414" s="232">
        <v>2</v>
      </c>
      <c r="L414" s="234">
        <v>4</v>
      </c>
      <c r="M414" s="222"/>
    </row>
    <row r="415" spans="1:13" ht="12.75">
      <c r="A415" s="232">
        <v>365</v>
      </c>
      <c r="B415" s="232" t="s">
        <v>746</v>
      </c>
      <c r="C415" s="232"/>
      <c r="D415" s="232"/>
      <c r="E415" s="240" t="s">
        <v>823</v>
      </c>
      <c r="F415" s="240">
        <f t="shared" si="13"/>
        <v>2</v>
      </c>
      <c r="G415" s="232"/>
      <c r="H415" s="232"/>
      <c r="I415" s="232">
        <v>3</v>
      </c>
      <c r="J415" s="234">
        <v>6</v>
      </c>
      <c r="K415" s="232">
        <v>3</v>
      </c>
      <c r="L415" s="234">
        <v>6</v>
      </c>
      <c r="M415" s="222"/>
    </row>
    <row r="416" spans="1:13" ht="12.75">
      <c r="A416" s="232">
        <v>366</v>
      </c>
      <c r="B416" s="232" t="s">
        <v>716</v>
      </c>
      <c r="C416" s="232"/>
      <c r="D416" s="232"/>
      <c r="E416" s="240" t="s">
        <v>823</v>
      </c>
      <c r="F416" s="240">
        <f t="shared" si="13"/>
        <v>56</v>
      </c>
      <c r="G416" s="232"/>
      <c r="H416" s="232"/>
      <c r="I416" s="232">
        <v>1</v>
      </c>
      <c r="J416" s="234">
        <v>56</v>
      </c>
      <c r="K416" s="232">
        <v>1</v>
      </c>
      <c r="L416" s="234">
        <v>56</v>
      </c>
      <c r="M416" s="222"/>
    </row>
    <row r="417" spans="1:13" ht="12.75">
      <c r="A417" s="232">
        <v>367</v>
      </c>
      <c r="B417" s="232" t="s">
        <v>747</v>
      </c>
      <c r="C417" s="232"/>
      <c r="D417" s="232"/>
      <c r="E417" s="240" t="s">
        <v>823</v>
      </c>
      <c r="F417" s="240">
        <f t="shared" si="13"/>
        <v>80</v>
      </c>
      <c r="G417" s="232"/>
      <c r="H417" s="232"/>
      <c r="I417" s="232">
        <v>1</v>
      </c>
      <c r="J417" s="234">
        <v>80</v>
      </c>
      <c r="K417" s="232">
        <v>1</v>
      </c>
      <c r="L417" s="234">
        <v>80</v>
      </c>
      <c r="M417" s="222"/>
    </row>
    <row r="418" spans="1:13" ht="12.75">
      <c r="A418" s="232">
        <v>368</v>
      </c>
      <c r="B418" s="232" t="s">
        <v>207</v>
      </c>
      <c r="C418" s="232"/>
      <c r="D418" s="232"/>
      <c r="E418" s="240" t="s">
        <v>823</v>
      </c>
      <c r="F418" s="240">
        <f t="shared" si="13"/>
        <v>6</v>
      </c>
      <c r="G418" s="232"/>
      <c r="H418" s="232"/>
      <c r="I418" s="232">
        <v>1</v>
      </c>
      <c r="J418" s="234">
        <v>6</v>
      </c>
      <c r="K418" s="232">
        <v>1</v>
      </c>
      <c r="L418" s="234">
        <v>6</v>
      </c>
      <c r="M418" s="222"/>
    </row>
    <row r="419" spans="1:13" ht="12.75">
      <c r="A419" s="232">
        <v>369</v>
      </c>
      <c r="B419" s="232" t="s">
        <v>751</v>
      </c>
      <c r="C419" s="232"/>
      <c r="D419" s="232"/>
      <c r="E419" s="240" t="s">
        <v>823</v>
      </c>
      <c r="F419" s="240">
        <f t="shared" si="13"/>
        <v>8</v>
      </c>
      <c r="G419" s="232"/>
      <c r="H419" s="232"/>
      <c r="I419" s="232">
        <v>2</v>
      </c>
      <c r="J419" s="234">
        <v>16</v>
      </c>
      <c r="K419" s="232">
        <v>2</v>
      </c>
      <c r="L419" s="234">
        <v>16</v>
      </c>
      <c r="M419" s="222"/>
    </row>
    <row r="420" spans="1:13" ht="12.75">
      <c r="A420" s="232">
        <v>370</v>
      </c>
      <c r="B420" s="232" t="s">
        <v>449</v>
      </c>
      <c r="C420" s="232"/>
      <c r="D420" s="232"/>
      <c r="E420" s="240" t="s">
        <v>823</v>
      </c>
      <c r="F420" s="240">
        <f t="shared" si="13"/>
        <v>2</v>
      </c>
      <c r="G420" s="232"/>
      <c r="H420" s="232"/>
      <c r="I420" s="232">
        <v>9</v>
      </c>
      <c r="J420" s="234">
        <v>18</v>
      </c>
      <c r="K420" s="232">
        <v>9</v>
      </c>
      <c r="L420" s="234">
        <v>18</v>
      </c>
      <c r="M420" s="222"/>
    </row>
    <row r="421" spans="1:13" ht="12.75">
      <c r="A421" s="232">
        <v>371</v>
      </c>
      <c r="B421" s="232" t="s">
        <v>753</v>
      </c>
      <c r="C421" s="232"/>
      <c r="D421" s="232"/>
      <c r="E421" s="240" t="s">
        <v>823</v>
      </c>
      <c r="F421" s="240">
        <f t="shared" si="13"/>
        <v>3</v>
      </c>
      <c r="G421" s="232"/>
      <c r="H421" s="232"/>
      <c r="I421" s="232">
        <v>1</v>
      </c>
      <c r="J421" s="234">
        <v>3</v>
      </c>
      <c r="K421" s="232">
        <v>1</v>
      </c>
      <c r="L421" s="234">
        <v>3</v>
      </c>
      <c r="M421" s="222"/>
    </row>
    <row r="422" spans="1:13" ht="12.75">
      <c r="A422" s="232">
        <v>372</v>
      </c>
      <c r="B422" s="232" t="s">
        <v>466</v>
      </c>
      <c r="C422" s="232"/>
      <c r="D422" s="232"/>
      <c r="E422" s="240" t="s">
        <v>823</v>
      </c>
      <c r="F422" s="240">
        <f t="shared" si="13"/>
        <v>10</v>
      </c>
      <c r="G422" s="232"/>
      <c r="H422" s="232"/>
      <c r="I422" s="232">
        <v>3</v>
      </c>
      <c r="J422" s="234">
        <v>30</v>
      </c>
      <c r="K422" s="232">
        <v>3</v>
      </c>
      <c r="L422" s="234">
        <v>30</v>
      </c>
      <c r="M422" s="222"/>
    </row>
    <row r="423" spans="1:13" ht="12.75">
      <c r="A423" s="232">
        <v>373</v>
      </c>
      <c r="B423" s="232" t="s">
        <v>756</v>
      </c>
      <c r="C423" s="232"/>
      <c r="D423" s="232"/>
      <c r="E423" s="240" t="s">
        <v>823</v>
      </c>
      <c r="F423" s="240">
        <f aca="true" t="shared" si="14" ref="F423:F447">J423/I423</f>
        <v>15</v>
      </c>
      <c r="G423" s="232"/>
      <c r="H423" s="232"/>
      <c r="I423" s="232">
        <v>1</v>
      </c>
      <c r="J423" s="234">
        <v>15</v>
      </c>
      <c r="K423" s="232">
        <v>1</v>
      </c>
      <c r="L423" s="234">
        <v>15</v>
      </c>
      <c r="M423" s="222"/>
    </row>
    <row r="424" spans="1:13" ht="12.75">
      <c r="A424" s="232">
        <v>374</v>
      </c>
      <c r="B424" s="232" t="s">
        <v>758</v>
      </c>
      <c r="C424" s="232"/>
      <c r="D424" s="232"/>
      <c r="E424" s="240" t="s">
        <v>823</v>
      </c>
      <c r="F424" s="240">
        <f t="shared" si="14"/>
        <v>30</v>
      </c>
      <c r="G424" s="232"/>
      <c r="H424" s="232"/>
      <c r="I424" s="232">
        <v>1</v>
      </c>
      <c r="J424" s="234">
        <v>30</v>
      </c>
      <c r="K424" s="232">
        <v>1</v>
      </c>
      <c r="L424" s="234">
        <v>30</v>
      </c>
      <c r="M424" s="222"/>
    </row>
    <row r="425" spans="1:13" ht="12.75">
      <c r="A425" s="232">
        <v>375</v>
      </c>
      <c r="B425" s="232" t="s">
        <v>760</v>
      </c>
      <c r="C425" s="232"/>
      <c r="D425" s="232"/>
      <c r="E425" s="240" t="s">
        <v>823</v>
      </c>
      <c r="F425" s="240">
        <f t="shared" si="14"/>
        <v>2</v>
      </c>
      <c r="G425" s="232"/>
      <c r="H425" s="232"/>
      <c r="I425" s="232">
        <v>1</v>
      </c>
      <c r="J425" s="234">
        <v>2</v>
      </c>
      <c r="K425" s="232">
        <v>1</v>
      </c>
      <c r="L425" s="234">
        <v>2</v>
      </c>
      <c r="M425" s="222"/>
    </row>
    <row r="426" spans="1:13" ht="12.75">
      <c r="A426" s="232">
        <v>376</v>
      </c>
      <c r="B426" s="232" t="s">
        <v>761</v>
      </c>
      <c r="C426" s="232"/>
      <c r="D426" s="232"/>
      <c r="E426" s="240" t="s">
        <v>823</v>
      </c>
      <c r="F426" s="240">
        <f t="shared" si="14"/>
        <v>4</v>
      </c>
      <c r="G426" s="232"/>
      <c r="H426" s="232"/>
      <c r="I426" s="232">
        <v>1</v>
      </c>
      <c r="J426" s="234">
        <v>4</v>
      </c>
      <c r="K426" s="232">
        <v>1</v>
      </c>
      <c r="L426" s="234">
        <v>4</v>
      </c>
      <c r="M426" s="222"/>
    </row>
    <row r="427" spans="1:13" ht="12.75">
      <c r="A427" s="232">
        <v>377</v>
      </c>
      <c r="B427" s="232" t="s">
        <v>762</v>
      </c>
      <c r="C427" s="232"/>
      <c r="D427" s="232"/>
      <c r="E427" s="240" t="s">
        <v>823</v>
      </c>
      <c r="F427" s="240">
        <f t="shared" si="14"/>
        <v>5</v>
      </c>
      <c r="G427" s="232"/>
      <c r="H427" s="232"/>
      <c r="I427" s="232">
        <v>1</v>
      </c>
      <c r="J427" s="234">
        <v>5</v>
      </c>
      <c r="K427" s="232">
        <v>1</v>
      </c>
      <c r="L427" s="234">
        <v>5</v>
      </c>
      <c r="M427" s="222"/>
    </row>
    <row r="428" spans="1:13" ht="12.75">
      <c r="A428" s="232">
        <v>378</v>
      </c>
      <c r="B428" s="232" t="s">
        <v>436</v>
      </c>
      <c r="C428" s="232"/>
      <c r="D428" s="232"/>
      <c r="E428" s="240" t="s">
        <v>823</v>
      </c>
      <c r="F428" s="240">
        <f t="shared" si="14"/>
        <v>2</v>
      </c>
      <c r="G428" s="232"/>
      <c r="H428" s="232"/>
      <c r="I428" s="232">
        <v>1</v>
      </c>
      <c r="J428" s="234">
        <v>2</v>
      </c>
      <c r="K428" s="232">
        <v>1</v>
      </c>
      <c r="L428" s="234">
        <v>2</v>
      </c>
      <c r="M428" s="222"/>
    </row>
    <row r="429" spans="1:13" ht="12.75">
      <c r="A429" s="232">
        <v>379</v>
      </c>
      <c r="B429" s="232" t="s">
        <v>763</v>
      </c>
      <c r="C429" s="232"/>
      <c r="D429" s="232"/>
      <c r="E429" s="240" t="s">
        <v>823</v>
      </c>
      <c r="F429" s="240">
        <f t="shared" si="14"/>
        <v>1</v>
      </c>
      <c r="G429" s="232"/>
      <c r="H429" s="232"/>
      <c r="I429" s="232">
        <v>1</v>
      </c>
      <c r="J429" s="234">
        <v>1</v>
      </c>
      <c r="K429" s="232">
        <v>1</v>
      </c>
      <c r="L429" s="234">
        <v>1</v>
      </c>
      <c r="M429" s="222"/>
    </row>
    <row r="430" spans="1:13" ht="12.75">
      <c r="A430" s="232">
        <v>380</v>
      </c>
      <c r="B430" s="232" t="s">
        <v>764</v>
      </c>
      <c r="C430" s="232"/>
      <c r="D430" s="232"/>
      <c r="E430" s="240" t="s">
        <v>823</v>
      </c>
      <c r="F430" s="240">
        <f>J430/I430</f>
        <v>7</v>
      </c>
      <c r="G430" s="232"/>
      <c r="H430" s="232"/>
      <c r="I430" s="232">
        <v>6</v>
      </c>
      <c r="J430" s="234">
        <v>42</v>
      </c>
      <c r="K430" s="232">
        <v>6</v>
      </c>
      <c r="L430" s="234">
        <v>42</v>
      </c>
      <c r="M430" s="222"/>
    </row>
    <row r="431" spans="1:13" ht="13.5" thickBot="1">
      <c r="A431" s="236">
        <v>381</v>
      </c>
      <c r="B431" s="236" t="s">
        <v>765</v>
      </c>
      <c r="C431" s="236"/>
      <c r="D431" s="236"/>
      <c r="E431" s="287" t="s">
        <v>823</v>
      </c>
      <c r="F431" s="287">
        <f>J431/I431</f>
        <v>124</v>
      </c>
      <c r="G431" s="236"/>
      <c r="H431" s="236"/>
      <c r="I431" s="236">
        <v>2</v>
      </c>
      <c r="J431" s="237">
        <v>248</v>
      </c>
      <c r="K431" s="236">
        <v>2</v>
      </c>
      <c r="L431" s="237">
        <v>248</v>
      </c>
      <c r="M431" s="222"/>
    </row>
    <row r="432" spans="1:13" ht="13.5" thickBot="1">
      <c r="A432" s="288"/>
      <c r="B432" s="289" t="s">
        <v>208</v>
      </c>
      <c r="C432" s="290"/>
      <c r="D432" s="290"/>
      <c r="E432" s="290"/>
      <c r="F432" s="290"/>
      <c r="G432" s="290"/>
      <c r="H432" s="290"/>
      <c r="I432" s="290">
        <f>SUM(I398:I431)</f>
        <v>86</v>
      </c>
      <c r="J432" s="291">
        <f>SUM(J398:J431)</f>
        <v>2466</v>
      </c>
      <c r="K432" s="290">
        <f>SUM(K398:K431)</f>
        <v>86</v>
      </c>
      <c r="L432" s="292">
        <f>SUM(L398:L431)</f>
        <v>2466</v>
      </c>
      <c r="M432" s="96"/>
    </row>
    <row r="433" spans="1:13" ht="13.5" thickBot="1">
      <c r="A433" s="329"/>
      <c r="B433" s="235">
        <v>2</v>
      </c>
      <c r="C433" s="235">
        <v>3</v>
      </c>
      <c r="D433" s="235">
        <v>4</v>
      </c>
      <c r="E433" s="235">
        <v>5</v>
      </c>
      <c r="F433" s="235">
        <v>6</v>
      </c>
      <c r="G433" s="235">
        <v>7</v>
      </c>
      <c r="H433" s="235">
        <v>8</v>
      </c>
      <c r="I433" s="235">
        <v>9</v>
      </c>
      <c r="J433" s="235">
        <v>10</v>
      </c>
      <c r="K433" s="235">
        <v>11</v>
      </c>
      <c r="L433" s="330">
        <v>12</v>
      </c>
      <c r="M433" s="96"/>
    </row>
    <row r="434" spans="1:13" ht="12.75">
      <c r="A434" s="242">
        <v>382</v>
      </c>
      <c r="B434" s="242" t="s">
        <v>766</v>
      </c>
      <c r="C434" s="242"/>
      <c r="D434" s="242"/>
      <c r="E434" s="233" t="s">
        <v>823</v>
      </c>
      <c r="F434" s="233">
        <f t="shared" si="14"/>
        <v>3</v>
      </c>
      <c r="G434" s="242"/>
      <c r="H434" s="242"/>
      <c r="I434" s="242">
        <v>3</v>
      </c>
      <c r="J434" s="243">
        <v>9</v>
      </c>
      <c r="K434" s="242">
        <v>3</v>
      </c>
      <c r="L434" s="243">
        <v>9</v>
      </c>
      <c r="M434" s="222"/>
    </row>
    <row r="435" spans="1:13" ht="12.75">
      <c r="A435" s="232">
        <v>383</v>
      </c>
      <c r="B435" s="232" t="s">
        <v>767</v>
      </c>
      <c r="C435" s="232"/>
      <c r="D435" s="232"/>
      <c r="E435" s="240" t="s">
        <v>823</v>
      </c>
      <c r="F435" s="240">
        <f t="shared" si="14"/>
        <v>98</v>
      </c>
      <c r="G435" s="232"/>
      <c r="H435" s="232"/>
      <c r="I435" s="232">
        <v>1</v>
      </c>
      <c r="J435" s="234">
        <v>98</v>
      </c>
      <c r="K435" s="232">
        <v>1</v>
      </c>
      <c r="L435" s="234">
        <v>98</v>
      </c>
      <c r="M435" s="222"/>
    </row>
    <row r="436" spans="1:13" ht="12.75">
      <c r="A436" s="232">
        <v>384</v>
      </c>
      <c r="B436" s="232" t="s">
        <v>222</v>
      </c>
      <c r="C436" s="232"/>
      <c r="D436" s="232"/>
      <c r="E436" s="240" t="s">
        <v>823</v>
      </c>
      <c r="F436" s="240">
        <f t="shared" si="14"/>
        <v>128</v>
      </c>
      <c r="G436" s="232"/>
      <c r="H436" s="232"/>
      <c r="I436" s="232">
        <v>1</v>
      </c>
      <c r="J436" s="234">
        <v>128</v>
      </c>
      <c r="K436" s="232">
        <v>1</v>
      </c>
      <c r="L436" s="234">
        <v>128</v>
      </c>
      <c r="M436" s="222"/>
    </row>
    <row r="437" spans="1:13" ht="12.75">
      <c r="A437" s="232">
        <v>385</v>
      </c>
      <c r="B437" s="232" t="s">
        <v>768</v>
      </c>
      <c r="C437" s="232"/>
      <c r="D437" s="232"/>
      <c r="E437" s="240" t="s">
        <v>823</v>
      </c>
      <c r="F437" s="240">
        <f t="shared" si="14"/>
        <v>8</v>
      </c>
      <c r="G437" s="232"/>
      <c r="H437" s="232"/>
      <c r="I437" s="232">
        <v>20</v>
      </c>
      <c r="J437" s="234">
        <v>160</v>
      </c>
      <c r="K437" s="232">
        <v>20</v>
      </c>
      <c r="L437" s="234">
        <v>160</v>
      </c>
      <c r="M437" s="222"/>
    </row>
    <row r="438" spans="1:13" ht="12.75">
      <c r="A438" s="232">
        <v>386</v>
      </c>
      <c r="B438" s="232" t="s">
        <v>769</v>
      </c>
      <c r="C438" s="232"/>
      <c r="D438" s="232"/>
      <c r="E438" s="240" t="s">
        <v>823</v>
      </c>
      <c r="F438" s="240">
        <f t="shared" si="14"/>
        <v>300</v>
      </c>
      <c r="G438" s="232"/>
      <c r="H438" s="232"/>
      <c r="I438" s="232">
        <v>1</v>
      </c>
      <c r="J438" s="234">
        <v>300</v>
      </c>
      <c r="K438" s="232">
        <v>1</v>
      </c>
      <c r="L438" s="234">
        <v>300</v>
      </c>
      <c r="M438" s="222"/>
    </row>
    <row r="439" spans="1:13" ht="12.75">
      <c r="A439" s="232">
        <v>387</v>
      </c>
      <c r="B439" s="232" t="s">
        <v>762</v>
      </c>
      <c r="C439" s="232"/>
      <c r="D439" s="232"/>
      <c r="E439" s="240" t="s">
        <v>823</v>
      </c>
      <c r="F439" s="240">
        <f t="shared" si="14"/>
        <v>5</v>
      </c>
      <c r="G439" s="232"/>
      <c r="H439" s="232"/>
      <c r="I439" s="232">
        <v>1</v>
      </c>
      <c r="J439" s="234">
        <v>5</v>
      </c>
      <c r="K439" s="232">
        <v>1</v>
      </c>
      <c r="L439" s="234">
        <v>5</v>
      </c>
      <c r="M439" s="222"/>
    </row>
    <row r="440" spans="1:13" ht="12.75">
      <c r="A440" s="232">
        <v>388</v>
      </c>
      <c r="B440" s="232" t="s">
        <v>770</v>
      </c>
      <c r="C440" s="232"/>
      <c r="D440" s="232"/>
      <c r="E440" s="240" t="s">
        <v>823</v>
      </c>
      <c r="F440" s="240">
        <f t="shared" si="14"/>
        <v>145</v>
      </c>
      <c r="G440" s="232"/>
      <c r="H440" s="232"/>
      <c r="I440" s="232">
        <v>1</v>
      </c>
      <c r="J440" s="234">
        <v>145</v>
      </c>
      <c r="K440" s="232">
        <v>1</v>
      </c>
      <c r="L440" s="234">
        <v>145</v>
      </c>
      <c r="M440" s="222"/>
    </row>
    <row r="441" spans="1:13" ht="12.75">
      <c r="A441" s="232">
        <v>389</v>
      </c>
      <c r="B441" s="232" t="s">
        <v>771</v>
      </c>
      <c r="C441" s="232"/>
      <c r="D441" s="232"/>
      <c r="E441" s="240" t="s">
        <v>823</v>
      </c>
      <c r="F441" s="240">
        <f t="shared" si="14"/>
        <v>920</v>
      </c>
      <c r="G441" s="232"/>
      <c r="H441" s="232"/>
      <c r="I441" s="232">
        <v>1</v>
      </c>
      <c r="J441" s="234">
        <v>920</v>
      </c>
      <c r="K441" s="232">
        <v>1</v>
      </c>
      <c r="L441" s="234">
        <v>920</v>
      </c>
      <c r="M441" s="222"/>
    </row>
    <row r="442" spans="1:13" ht="12.75">
      <c r="A442" s="232">
        <v>390</v>
      </c>
      <c r="B442" s="232" t="s">
        <v>772</v>
      </c>
      <c r="C442" s="232"/>
      <c r="D442" s="232"/>
      <c r="E442" s="240" t="s">
        <v>823</v>
      </c>
      <c r="F442" s="240">
        <f t="shared" si="14"/>
        <v>768</v>
      </c>
      <c r="G442" s="232"/>
      <c r="H442" s="232"/>
      <c r="I442" s="232">
        <v>1</v>
      </c>
      <c r="J442" s="234">
        <v>768</v>
      </c>
      <c r="K442" s="232">
        <v>1</v>
      </c>
      <c r="L442" s="234">
        <v>768</v>
      </c>
      <c r="M442" s="222"/>
    </row>
    <row r="443" spans="1:13" ht="12.75">
      <c r="A443" s="232">
        <v>391</v>
      </c>
      <c r="B443" s="232" t="s">
        <v>773</v>
      </c>
      <c r="C443" s="232"/>
      <c r="D443" s="232"/>
      <c r="E443" s="240" t="s">
        <v>823</v>
      </c>
      <c r="F443" s="240">
        <f t="shared" si="14"/>
        <v>92</v>
      </c>
      <c r="G443" s="232"/>
      <c r="H443" s="232"/>
      <c r="I443" s="232">
        <v>10</v>
      </c>
      <c r="J443" s="234">
        <v>920</v>
      </c>
      <c r="K443" s="232">
        <v>10</v>
      </c>
      <c r="L443" s="234">
        <v>920</v>
      </c>
      <c r="M443" s="222"/>
    </row>
    <row r="444" spans="1:13" ht="12.75">
      <c r="A444" s="232">
        <v>392</v>
      </c>
      <c r="B444" s="232" t="s">
        <v>362</v>
      </c>
      <c r="C444" s="232"/>
      <c r="D444" s="232"/>
      <c r="E444" s="240" t="s">
        <v>823</v>
      </c>
      <c r="F444" s="240">
        <f t="shared" si="14"/>
        <v>195</v>
      </c>
      <c r="G444" s="232"/>
      <c r="H444" s="232"/>
      <c r="I444" s="232">
        <v>1</v>
      </c>
      <c r="J444" s="234">
        <v>195</v>
      </c>
      <c r="K444" s="232">
        <v>1</v>
      </c>
      <c r="L444" s="234">
        <v>195</v>
      </c>
      <c r="M444" s="222"/>
    </row>
    <row r="445" spans="1:13" ht="12.75">
      <c r="A445" s="232">
        <v>393</v>
      </c>
      <c r="B445" s="232" t="s">
        <v>774</v>
      </c>
      <c r="C445" s="232"/>
      <c r="D445" s="232"/>
      <c r="E445" s="240" t="s">
        <v>823</v>
      </c>
      <c r="F445" s="240">
        <f t="shared" si="14"/>
        <v>42</v>
      </c>
      <c r="G445" s="232"/>
      <c r="H445" s="232"/>
      <c r="I445" s="232">
        <v>25</v>
      </c>
      <c r="J445" s="234">
        <v>1050</v>
      </c>
      <c r="K445" s="232">
        <v>25</v>
      </c>
      <c r="L445" s="234">
        <v>1050</v>
      </c>
      <c r="M445" s="222"/>
    </row>
    <row r="446" spans="1:13" ht="12.75">
      <c r="A446" s="232">
        <v>394</v>
      </c>
      <c r="B446" s="232" t="s">
        <v>775</v>
      </c>
      <c r="C446" s="232"/>
      <c r="D446" s="232"/>
      <c r="E446" s="240" t="s">
        <v>823</v>
      </c>
      <c r="F446" s="240">
        <f t="shared" si="14"/>
        <v>3</v>
      </c>
      <c r="G446" s="232"/>
      <c r="H446" s="232"/>
      <c r="I446" s="232">
        <v>19</v>
      </c>
      <c r="J446" s="234">
        <v>57</v>
      </c>
      <c r="K446" s="232">
        <v>19</v>
      </c>
      <c r="L446" s="234">
        <v>57</v>
      </c>
      <c r="M446" s="222"/>
    </row>
    <row r="447" spans="1:13" ht="12.75">
      <c r="A447" s="232">
        <v>395</v>
      </c>
      <c r="B447" s="232" t="s">
        <v>776</v>
      </c>
      <c r="C447" s="232"/>
      <c r="D447" s="232"/>
      <c r="E447" s="240" t="s">
        <v>823</v>
      </c>
      <c r="F447" s="240">
        <f t="shared" si="14"/>
        <v>275</v>
      </c>
      <c r="G447" s="232"/>
      <c r="H447" s="232"/>
      <c r="I447" s="232">
        <v>1</v>
      </c>
      <c r="J447" s="234">
        <v>275</v>
      </c>
      <c r="K447" s="232">
        <v>1</v>
      </c>
      <c r="L447" s="234">
        <v>275</v>
      </c>
      <c r="M447" s="222"/>
    </row>
    <row r="448" spans="1:13" ht="12.75">
      <c r="A448" s="232">
        <v>396</v>
      </c>
      <c r="B448" s="232" t="s">
        <v>777</v>
      </c>
      <c r="C448" s="232"/>
      <c r="D448" s="232"/>
      <c r="E448" s="240" t="s">
        <v>823</v>
      </c>
      <c r="F448" s="240">
        <f aca="true" t="shared" si="15" ref="F448:F464">J448/I448</f>
        <v>410</v>
      </c>
      <c r="G448" s="232"/>
      <c r="H448" s="232"/>
      <c r="I448" s="232">
        <v>1</v>
      </c>
      <c r="J448" s="234">
        <v>410</v>
      </c>
      <c r="K448" s="232">
        <v>1</v>
      </c>
      <c r="L448" s="234">
        <v>410</v>
      </c>
      <c r="M448" s="222"/>
    </row>
    <row r="449" spans="1:13" ht="12.75">
      <c r="A449" s="232">
        <v>397</v>
      </c>
      <c r="B449" s="232" t="s">
        <v>778</v>
      </c>
      <c r="C449" s="232"/>
      <c r="D449" s="232"/>
      <c r="E449" s="240" t="s">
        <v>823</v>
      </c>
      <c r="F449" s="240">
        <f t="shared" si="15"/>
        <v>374</v>
      </c>
      <c r="G449" s="232"/>
      <c r="H449" s="232"/>
      <c r="I449" s="232">
        <v>1</v>
      </c>
      <c r="J449" s="234">
        <v>374</v>
      </c>
      <c r="K449" s="232">
        <v>1</v>
      </c>
      <c r="L449" s="234">
        <v>374</v>
      </c>
      <c r="M449" s="222"/>
    </row>
    <row r="450" spans="1:13" ht="12.75">
      <c r="A450" s="232">
        <v>398</v>
      </c>
      <c r="B450" s="232" t="s">
        <v>779</v>
      </c>
      <c r="C450" s="232"/>
      <c r="D450" s="232"/>
      <c r="E450" s="240" t="s">
        <v>823</v>
      </c>
      <c r="F450" s="240">
        <f>J450/I450</f>
        <v>160</v>
      </c>
      <c r="G450" s="232"/>
      <c r="H450" s="232"/>
      <c r="I450" s="232">
        <v>6</v>
      </c>
      <c r="J450" s="234">
        <v>960</v>
      </c>
      <c r="K450" s="232">
        <v>6</v>
      </c>
      <c r="L450" s="234">
        <v>960</v>
      </c>
      <c r="M450" s="222"/>
    </row>
    <row r="451" spans="1:13" ht="12.75">
      <c r="A451" s="232">
        <v>399</v>
      </c>
      <c r="B451" s="232" t="s">
        <v>780</v>
      </c>
      <c r="C451" s="232"/>
      <c r="D451" s="232"/>
      <c r="E451" s="240" t="s">
        <v>823</v>
      </c>
      <c r="F451" s="240">
        <f t="shared" si="15"/>
        <v>783</v>
      </c>
      <c r="G451" s="232"/>
      <c r="H451" s="232"/>
      <c r="I451" s="232">
        <v>1</v>
      </c>
      <c r="J451" s="234">
        <v>783</v>
      </c>
      <c r="K451" s="232">
        <v>1</v>
      </c>
      <c r="L451" s="234">
        <v>783</v>
      </c>
      <c r="M451" s="222"/>
    </row>
    <row r="452" spans="1:13" ht="12.75">
      <c r="A452" s="232">
        <v>400</v>
      </c>
      <c r="B452" s="232" t="s">
        <v>782</v>
      </c>
      <c r="C452" s="232"/>
      <c r="D452" s="232"/>
      <c r="E452" s="240" t="s">
        <v>823</v>
      </c>
      <c r="F452" s="240">
        <f t="shared" si="15"/>
        <v>22</v>
      </c>
      <c r="G452" s="232"/>
      <c r="H452" s="232"/>
      <c r="I452" s="232">
        <v>1</v>
      </c>
      <c r="J452" s="234">
        <v>22</v>
      </c>
      <c r="K452" s="232">
        <v>1</v>
      </c>
      <c r="L452" s="234">
        <v>22</v>
      </c>
      <c r="M452" s="222"/>
    </row>
    <row r="453" spans="1:13" ht="12.75">
      <c r="A453" s="232">
        <v>401</v>
      </c>
      <c r="B453" s="232" t="s">
        <v>449</v>
      </c>
      <c r="C453" s="232"/>
      <c r="D453" s="232"/>
      <c r="E453" s="240" t="s">
        <v>823</v>
      </c>
      <c r="F453" s="240">
        <f t="shared" si="15"/>
        <v>65</v>
      </c>
      <c r="G453" s="232"/>
      <c r="H453" s="232"/>
      <c r="I453" s="232">
        <v>1</v>
      </c>
      <c r="J453" s="234">
        <v>65</v>
      </c>
      <c r="K453" s="232">
        <v>1</v>
      </c>
      <c r="L453" s="234">
        <v>65</v>
      </c>
      <c r="M453" s="222"/>
    </row>
    <row r="454" spans="1:13" ht="12.75">
      <c r="A454" s="232">
        <v>402</v>
      </c>
      <c r="B454" s="232" t="s">
        <v>205</v>
      </c>
      <c r="C454" s="232"/>
      <c r="D454" s="232"/>
      <c r="E454" s="240" t="s">
        <v>823</v>
      </c>
      <c r="F454" s="240">
        <f t="shared" si="15"/>
        <v>36</v>
      </c>
      <c r="G454" s="232"/>
      <c r="H454" s="232"/>
      <c r="I454" s="232">
        <v>2</v>
      </c>
      <c r="J454" s="234">
        <v>72</v>
      </c>
      <c r="K454" s="232">
        <v>2</v>
      </c>
      <c r="L454" s="234">
        <v>72</v>
      </c>
      <c r="M454" s="222"/>
    </row>
    <row r="455" spans="1:13" ht="12.75">
      <c r="A455" s="232">
        <v>403</v>
      </c>
      <c r="B455" s="232" t="s">
        <v>762</v>
      </c>
      <c r="C455" s="232"/>
      <c r="D455" s="232"/>
      <c r="E455" s="240" t="s">
        <v>823</v>
      </c>
      <c r="F455" s="240">
        <f t="shared" si="15"/>
        <v>5</v>
      </c>
      <c r="G455" s="232"/>
      <c r="H455" s="232"/>
      <c r="I455" s="232">
        <v>1</v>
      </c>
      <c r="J455" s="234">
        <v>5</v>
      </c>
      <c r="K455" s="232">
        <v>1</v>
      </c>
      <c r="L455" s="234">
        <v>5</v>
      </c>
      <c r="M455" s="222"/>
    </row>
    <row r="456" spans="1:13" ht="12.75">
      <c r="A456" s="232">
        <v>404</v>
      </c>
      <c r="B456" s="232" t="s">
        <v>783</v>
      </c>
      <c r="C456" s="232"/>
      <c r="D456" s="232"/>
      <c r="E456" s="240" t="s">
        <v>823</v>
      </c>
      <c r="F456" s="240">
        <f t="shared" si="15"/>
        <v>10</v>
      </c>
      <c r="G456" s="232"/>
      <c r="H456" s="232"/>
      <c r="I456" s="245">
        <v>6</v>
      </c>
      <c r="J456" s="234">
        <v>60</v>
      </c>
      <c r="K456" s="245">
        <v>6</v>
      </c>
      <c r="L456" s="234">
        <v>60</v>
      </c>
      <c r="M456" s="222"/>
    </row>
    <row r="457" spans="1:13" ht="12.75">
      <c r="A457" s="232">
        <v>405</v>
      </c>
      <c r="B457" s="232" t="s">
        <v>784</v>
      </c>
      <c r="C457" s="232"/>
      <c r="D457" s="232"/>
      <c r="E457" s="240" t="s">
        <v>823</v>
      </c>
      <c r="F457" s="240">
        <f t="shared" si="15"/>
        <v>5</v>
      </c>
      <c r="G457" s="232"/>
      <c r="H457" s="232"/>
      <c r="I457" s="232">
        <v>32</v>
      </c>
      <c r="J457" s="234">
        <v>160</v>
      </c>
      <c r="K457" s="232">
        <v>32</v>
      </c>
      <c r="L457" s="234">
        <v>160</v>
      </c>
      <c r="M457" s="222"/>
    </row>
    <row r="458" spans="1:13" ht="12.75">
      <c r="A458" s="232">
        <v>406</v>
      </c>
      <c r="B458" s="232" t="s">
        <v>220</v>
      </c>
      <c r="C458" s="232"/>
      <c r="D458" s="232"/>
      <c r="E458" s="240" t="s">
        <v>823</v>
      </c>
      <c r="F458" s="240">
        <f t="shared" si="15"/>
        <v>20</v>
      </c>
      <c r="G458" s="232"/>
      <c r="H458" s="232"/>
      <c r="I458" s="232">
        <v>2</v>
      </c>
      <c r="J458" s="234">
        <v>40</v>
      </c>
      <c r="K458" s="232">
        <v>2</v>
      </c>
      <c r="L458" s="234">
        <v>40</v>
      </c>
      <c r="M458" s="222"/>
    </row>
    <row r="459" spans="1:13" ht="12.75">
      <c r="A459" s="232">
        <v>407</v>
      </c>
      <c r="B459" s="232" t="s">
        <v>785</v>
      </c>
      <c r="C459" s="232"/>
      <c r="D459" s="232"/>
      <c r="E459" s="240" t="s">
        <v>823</v>
      </c>
      <c r="F459" s="240">
        <f t="shared" si="15"/>
        <v>26</v>
      </c>
      <c r="G459" s="232"/>
      <c r="H459" s="232"/>
      <c r="I459" s="232">
        <v>1</v>
      </c>
      <c r="J459" s="234">
        <v>26</v>
      </c>
      <c r="K459" s="232">
        <v>1</v>
      </c>
      <c r="L459" s="234">
        <v>26</v>
      </c>
      <c r="M459" s="222"/>
    </row>
    <row r="460" spans="1:13" ht="12.75">
      <c r="A460" s="232">
        <v>408</v>
      </c>
      <c r="B460" s="232" t="s">
        <v>786</v>
      </c>
      <c r="C460" s="232"/>
      <c r="D460" s="232"/>
      <c r="E460" s="240" t="s">
        <v>823</v>
      </c>
      <c r="F460" s="240">
        <f t="shared" si="15"/>
        <v>6</v>
      </c>
      <c r="G460" s="232"/>
      <c r="H460" s="232"/>
      <c r="I460" s="232">
        <v>8</v>
      </c>
      <c r="J460" s="234">
        <v>48</v>
      </c>
      <c r="K460" s="232">
        <v>8</v>
      </c>
      <c r="L460" s="234">
        <v>48</v>
      </c>
      <c r="M460" s="222"/>
    </row>
    <row r="461" spans="1:13" ht="12.75">
      <c r="A461" s="232">
        <v>409</v>
      </c>
      <c r="B461" s="232" t="s">
        <v>787</v>
      </c>
      <c r="C461" s="232"/>
      <c r="D461" s="232"/>
      <c r="E461" s="240" t="s">
        <v>823</v>
      </c>
      <c r="F461" s="240">
        <f t="shared" si="15"/>
        <v>47</v>
      </c>
      <c r="G461" s="232"/>
      <c r="H461" s="232"/>
      <c r="I461" s="232">
        <v>2</v>
      </c>
      <c r="J461" s="234">
        <v>94</v>
      </c>
      <c r="K461" s="232">
        <v>2</v>
      </c>
      <c r="L461" s="234">
        <v>94</v>
      </c>
      <c r="M461" s="222"/>
    </row>
    <row r="462" spans="1:13" ht="12.75">
      <c r="A462" s="232">
        <v>410</v>
      </c>
      <c r="B462" s="232" t="s">
        <v>328</v>
      </c>
      <c r="C462" s="232"/>
      <c r="D462" s="232"/>
      <c r="E462" s="240" t="s">
        <v>823</v>
      </c>
      <c r="F462" s="240">
        <f t="shared" si="15"/>
        <v>98</v>
      </c>
      <c r="G462" s="232"/>
      <c r="H462" s="232"/>
      <c r="I462" s="232">
        <v>1</v>
      </c>
      <c r="J462" s="234">
        <v>98</v>
      </c>
      <c r="K462" s="232">
        <v>1</v>
      </c>
      <c r="L462" s="234">
        <v>98</v>
      </c>
      <c r="M462" s="222"/>
    </row>
    <row r="463" spans="1:13" ht="12.75">
      <c r="A463" s="232">
        <v>411</v>
      </c>
      <c r="B463" s="232" t="s">
        <v>788</v>
      </c>
      <c r="C463" s="232"/>
      <c r="D463" s="232"/>
      <c r="E463" s="240" t="s">
        <v>823</v>
      </c>
      <c r="F463" s="240">
        <f t="shared" si="15"/>
        <v>43</v>
      </c>
      <c r="G463" s="232"/>
      <c r="H463" s="232"/>
      <c r="I463" s="232">
        <v>1</v>
      </c>
      <c r="J463" s="234">
        <v>43</v>
      </c>
      <c r="K463" s="232">
        <v>1</v>
      </c>
      <c r="L463" s="234">
        <v>43</v>
      </c>
      <c r="M463" s="222"/>
    </row>
    <row r="464" spans="1:13" ht="13.5" thickBot="1">
      <c r="A464" s="236">
        <v>412</v>
      </c>
      <c r="B464" s="236" t="s">
        <v>781</v>
      </c>
      <c r="C464" s="236"/>
      <c r="D464" s="236"/>
      <c r="E464" s="287" t="s">
        <v>823</v>
      </c>
      <c r="F464" s="287">
        <f t="shared" si="15"/>
        <v>347</v>
      </c>
      <c r="G464" s="236"/>
      <c r="H464" s="236"/>
      <c r="I464" s="236">
        <v>1</v>
      </c>
      <c r="J464" s="237">
        <v>347</v>
      </c>
      <c r="K464" s="236">
        <v>1</v>
      </c>
      <c r="L464" s="237">
        <v>347</v>
      </c>
      <c r="M464" s="222"/>
    </row>
    <row r="465" spans="1:13" ht="13.5" thickBot="1">
      <c r="A465" s="296"/>
      <c r="B465" s="297" t="s">
        <v>208</v>
      </c>
      <c r="C465" s="298"/>
      <c r="D465" s="298"/>
      <c r="E465" s="298"/>
      <c r="F465" s="298"/>
      <c r="G465" s="298"/>
      <c r="H465" s="298"/>
      <c r="I465" s="298">
        <f>SUM(I434:I464)</f>
        <v>154</v>
      </c>
      <c r="J465" s="299">
        <f>SUM(J434:J464)</f>
        <v>8637</v>
      </c>
      <c r="K465" s="298">
        <f>SUM(K434:K464)</f>
        <v>154</v>
      </c>
      <c r="L465" s="300">
        <f>SUM(L434:L464)</f>
        <v>8637</v>
      </c>
      <c r="M465" s="96"/>
    </row>
    <row r="466" spans="1:13" ht="13.5" thickBot="1">
      <c r="A466" s="288"/>
      <c r="B466" s="301" t="s">
        <v>789</v>
      </c>
      <c r="C466" s="290"/>
      <c r="D466" s="290"/>
      <c r="E466" s="290"/>
      <c r="F466" s="290"/>
      <c r="G466" s="290"/>
      <c r="H466" s="290"/>
      <c r="I466" s="302">
        <f>I465+I432+I396+I360+I324+I288+I252+I216+I180+I144+I108+I72+I36</f>
        <v>2307</v>
      </c>
      <c r="J466" s="303">
        <f>J465+J432+J396+J360+J324+J288+J252+J216+J180+J144+J108+J72+J36</f>
        <v>47072</v>
      </c>
      <c r="K466" s="302">
        <f>K465+K432+K396+K360+K324+K288+K252+K216+K180+K144+K108+K72+K36</f>
        <v>2307</v>
      </c>
      <c r="L466" s="304">
        <f>L465+L432+L396+L360+L324+L288+L252+L216+L180+L144+L108+L72+L36</f>
        <v>47072</v>
      </c>
      <c r="M466" s="224"/>
    </row>
    <row r="467" spans="1:13" ht="13.5" thickBot="1">
      <c r="A467" s="329"/>
      <c r="B467" s="235">
        <v>2</v>
      </c>
      <c r="C467" s="235">
        <v>3</v>
      </c>
      <c r="D467" s="235">
        <v>4</v>
      </c>
      <c r="E467" s="235">
        <v>5</v>
      </c>
      <c r="F467" s="235">
        <v>6</v>
      </c>
      <c r="G467" s="235">
        <v>7</v>
      </c>
      <c r="H467" s="235">
        <v>8</v>
      </c>
      <c r="I467" s="235">
        <v>9</v>
      </c>
      <c r="J467" s="235">
        <v>10</v>
      </c>
      <c r="K467" s="235">
        <v>11</v>
      </c>
      <c r="L467" s="330">
        <v>12</v>
      </c>
      <c r="M467" s="96"/>
    </row>
    <row r="468" spans="1:13" ht="12.75">
      <c r="A468" s="333"/>
      <c r="B468" s="334" t="s">
        <v>843</v>
      </c>
      <c r="C468" s="335"/>
      <c r="D468" s="335"/>
      <c r="E468" s="247"/>
      <c r="F468" s="335"/>
      <c r="G468" s="335"/>
      <c r="H468" s="335"/>
      <c r="I468" s="335"/>
      <c r="J468" s="335"/>
      <c r="K468" s="335"/>
      <c r="L468" s="335"/>
      <c r="M468" s="217"/>
    </row>
    <row r="469" spans="1:13" ht="12.75">
      <c r="A469" s="246">
        <v>413</v>
      </c>
      <c r="B469" s="248" t="s">
        <v>846</v>
      </c>
      <c r="C469" s="246"/>
      <c r="D469" s="246"/>
      <c r="E469" s="251" t="s">
        <v>823</v>
      </c>
      <c r="F469" s="249">
        <f>J469/I469</f>
        <v>100</v>
      </c>
      <c r="G469" s="249"/>
      <c r="H469" s="249"/>
      <c r="I469" s="249">
        <v>2</v>
      </c>
      <c r="J469" s="250">
        <v>200</v>
      </c>
      <c r="K469" s="249">
        <v>2</v>
      </c>
      <c r="L469" s="250">
        <v>200</v>
      </c>
      <c r="M469" s="217"/>
    </row>
    <row r="470" spans="1:13" ht="12.75">
      <c r="A470" s="246">
        <v>414</v>
      </c>
      <c r="B470" s="248" t="s">
        <v>847</v>
      </c>
      <c r="C470" s="246"/>
      <c r="D470" s="246"/>
      <c r="E470" s="251" t="s">
        <v>823</v>
      </c>
      <c r="F470" s="249">
        <f>J470/I470</f>
        <v>240</v>
      </c>
      <c r="G470" s="249"/>
      <c r="H470" s="249"/>
      <c r="I470" s="249">
        <v>1</v>
      </c>
      <c r="J470" s="250">
        <v>240</v>
      </c>
      <c r="K470" s="249">
        <v>1</v>
      </c>
      <c r="L470" s="250">
        <v>240</v>
      </c>
      <c r="M470" s="217"/>
    </row>
    <row r="471" spans="1:13" ht="12.75">
      <c r="A471" s="246">
        <v>415</v>
      </c>
      <c r="B471" s="248" t="s">
        <v>848</v>
      </c>
      <c r="C471" s="246"/>
      <c r="D471" s="246"/>
      <c r="E471" s="251" t="s">
        <v>823</v>
      </c>
      <c r="F471" s="249">
        <f>J471/I471</f>
        <v>33</v>
      </c>
      <c r="G471" s="249"/>
      <c r="H471" s="249"/>
      <c r="I471" s="249">
        <v>4</v>
      </c>
      <c r="J471" s="250">
        <v>132</v>
      </c>
      <c r="K471" s="249">
        <v>4</v>
      </c>
      <c r="L471" s="250">
        <v>132</v>
      </c>
      <c r="M471" s="217"/>
    </row>
    <row r="472" spans="1:13" ht="13.5" thickBot="1">
      <c r="A472" s="305">
        <v>416</v>
      </c>
      <c r="B472" s="306" t="s">
        <v>849</v>
      </c>
      <c r="C472" s="305"/>
      <c r="D472" s="305"/>
      <c r="E472" s="307" t="s">
        <v>823</v>
      </c>
      <c r="F472" s="308">
        <f>J472/I472</f>
        <v>100</v>
      </c>
      <c r="G472" s="308"/>
      <c r="H472" s="308"/>
      <c r="I472" s="308">
        <v>3</v>
      </c>
      <c r="J472" s="309">
        <v>300</v>
      </c>
      <c r="K472" s="308">
        <v>3</v>
      </c>
      <c r="L472" s="309">
        <v>300</v>
      </c>
      <c r="M472" s="217"/>
    </row>
    <row r="473" spans="1:13" ht="13.5" thickBot="1">
      <c r="A473" s="310"/>
      <c r="B473" s="311" t="s">
        <v>853</v>
      </c>
      <c r="C473" s="312"/>
      <c r="D473" s="312"/>
      <c r="E473" s="312"/>
      <c r="F473" s="313"/>
      <c r="G473" s="313"/>
      <c r="H473" s="313"/>
      <c r="I473" s="313">
        <f>SUM(I469:I472)</f>
        <v>10</v>
      </c>
      <c r="J473" s="314">
        <f>SUM(J469:J472)</f>
        <v>872</v>
      </c>
      <c r="K473" s="313">
        <f>SUM(K469:K472)</f>
        <v>10</v>
      </c>
      <c r="L473" s="315">
        <f>SUM(L469:L472)</f>
        <v>872</v>
      </c>
      <c r="M473" s="217"/>
    </row>
    <row r="474" spans="1:13" ht="12.75">
      <c r="A474" s="247"/>
      <c r="B474" s="267" t="s">
        <v>790</v>
      </c>
      <c r="C474" s="255"/>
      <c r="D474" s="255"/>
      <c r="E474" s="255"/>
      <c r="F474" s="255"/>
      <c r="G474" s="255"/>
      <c r="H474" s="255"/>
      <c r="I474" s="255"/>
      <c r="J474" s="255"/>
      <c r="K474" s="255"/>
      <c r="L474" s="255"/>
      <c r="M474" s="254"/>
    </row>
    <row r="475" spans="1:13" ht="12.75">
      <c r="A475" s="253">
        <v>417</v>
      </c>
      <c r="B475" s="253" t="s">
        <v>792</v>
      </c>
      <c r="C475" s="253"/>
      <c r="D475" s="253"/>
      <c r="E475" s="253" t="s">
        <v>823</v>
      </c>
      <c r="F475" s="256">
        <f aca="true" t="shared" si="16" ref="F475:F503">J475/I475</f>
        <v>11.737333333333334</v>
      </c>
      <c r="G475" s="253"/>
      <c r="H475" s="253"/>
      <c r="I475" s="253">
        <v>15</v>
      </c>
      <c r="J475" s="256">
        <v>176.06</v>
      </c>
      <c r="K475" s="253">
        <v>15</v>
      </c>
      <c r="L475" s="256">
        <v>176.06</v>
      </c>
      <c r="M475" s="254"/>
    </row>
    <row r="476" spans="1:13" ht="12.75">
      <c r="A476" s="253">
        <v>418</v>
      </c>
      <c r="B476" s="253" t="s">
        <v>793</v>
      </c>
      <c r="C476" s="253"/>
      <c r="D476" s="253"/>
      <c r="E476" s="253" t="s">
        <v>823</v>
      </c>
      <c r="F476" s="253">
        <f t="shared" si="16"/>
        <v>12</v>
      </c>
      <c r="G476" s="253"/>
      <c r="H476" s="253"/>
      <c r="I476" s="253">
        <v>2</v>
      </c>
      <c r="J476" s="256">
        <v>24</v>
      </c>
      <c r="K476" s="253">
        <v>2</v>
      </c>
      <c r="L476" s="256">
        <v>24</v>
      </c>
      <c r="M476" s="254"/>
    </row>
    <row r="477" spans="1:13" ht="12.75">
      <c r="A477" s="253">
        <v>419</v>
      </c>
      <c r="B477" s="253" t="s">
        <v>794</v>
      </c>
      <c r="C477" s="253"/>
      <c r="D477" s="253"/>
      <c r="E477" s="253" t="s">
        <v>823</v>
      </c>
      <c r="F477" s="253">
        <f t="shared" si="16"/>
        <v>10</v>
      </c>
      <c r="G477" s="253"/>
      <c r="H477" s="253"/>
      <c r="I477" s="253">
        <v>1</v>
      </c>
      <c r="J477" s="256">
        <v>10</v>
      </c>
      <c r="K477" s="253">
        <v>1</v>
      </c>
      <c r="L477" s="256">
        <v>10</v>
      </c>
      <c r="M477" s="254"/>
    </row>
    <row r="478" spans="1:13" ht="12.75">
      <c r="A478" s="253">
        <v>420</v>
      </c>
      <c r="B478" s="253" t="s">
        <v>795</v>
      </c>
      <c r="C478" s="253"/>
      <c r="D478" s="253"/>
      <c r="E478" s="253" t="s">
        <v>823</v>
      </c>
      <c r="F478" s="253">
        <f t="shared" si="16"/>
        <v>7.3</v>
      </c>
      <c r="G478" s="253"/>
      <c r="H478" s="253"/>
      <c r="I478" s="253">
        <v>1</v>
      </c>
      <c r="J478" s="256">
        <v>7.3</v>
      </c>
      <c r="K478" s="253">
        <v>1</v>
      </c>
      <c r="L478" s="256">
        <v>7.3</v>
      </c>
      <c r="M478" s="254"/>
    </row>
    <row r="479" spans="1:13" ht="12.75">
      <c r="A479" s="253">
        <v>421</v>
      </c>
      <c r="B479" s="253" t="s">
        <v>796</v>
      </c>
      <c r="C479" s="253"/>
      <c r="D479" s="253"/>
      <c r="E479" s="253" t="s">
        <v>823</v>
      </c>
      <c r="F479" s="253">
        <f t="shared" si="16"/>
        <v>10.6</v>
      </c>
      <c r="G479" s="253"/>
      <c r="H479" s="253"/>
      <c r="I479" s="253">
        <v>1</v>
      </c>
      <c r="J479" s="256">
        <v>10.6</v>
      </c>
      <c r="K479" s="253">
        <v>1</v>
      </c>
      <c r="L479" s="256">
        <v>10.6</v>
      </c>
      <c r="M479" s="254"/>
    </row>
    <row r="480" spans="1:13" ht="12.75">
      <c r="A480" s="253">
        <v>422</v>
      </c>
      <c r="B480" s="253" t="s">
        <v>797</v>
      </c>
      <c r="C480" s="253"/>
      <c r="D480" s="253"/>
      <c r="E480" s="253" t="s">
        <v>823</v>
      </c>
      <c r="F480" s="253">
        <f t="shared" si="16"/>
        <v>4.2</v>
      </c>
      <c r="G480" s="253"/>
      <c r="H480" s="253"/>
      <c r="I480" s="253">
        <v>2</v>
      </c>
      <c r="J480" s="256">
        <v>8.4</v>
      </c>
      <c r="K480" s="253">
        <v>2</v>
      </c>
      <c r="L480" s="256">
        <v>8.4</v>
      </c>
      <c r="M480" s="254"/>
    </row>
    <row r="481" spans="1:13" ht="12.75">
      <c r="A481" s="253">
        <v>423</v>
      </c>
      <c r="B481" s="253" t="s">
        <v>800</v>
      </c>
      <c r="C481" s="253"/>
      <c r="D481" s="253"/>
      <c r="E481" s="253" t="s">
        <v>823</v>
      </c>
      <c r="F481" s="256">
        <f t="shared" si="16"/>
        <v>1.3474074074074076</v>
      </c>
      <c r="G481" s="253"/>
      <c r="H481" s="253"/>
      <c r="I481" s="253">
        <v>54</v>
      </c>
      <c r="J481" s="256">
        <v>72.76</v>
      </c>
      <c r="K481" s="253">
        <v>54</v>
      </c>
      <c r="L481" s="256">
        <v>72.76</v>
      </c>
      <c r="M481" s="254"/>
    </row>
    <row r="482" spans="1:13" ht="12.75">
      <c r="A482" s="253">
        <v>424</v>
      </c>
      <c r="B482" s="253" t="s">
        <v>801</v>
      </c>
      <c r="C482" s="253"/>
      <c r="D482" s="253"/>
      <c r="E482" s="253" t="s">
        <v>823</v>
      </c>
      <c r="F482" s="253">
        <f t="shared" si="16"/>
        <v>60</v>
      </c>
      <c r="G482" s="253"/>
      <c r="H482" s="253"/>
      <c r="I482" s="253">
        <v>1</v>
      </c>
      <c r="J482" s="256">
        <v>60</v>
      </c>
      <c r="K482" s="253">
        <v>1</v>
      </c>
      <c r="L482" s="256">
        <v>60</v>
      </c>
      <c r="M482" s="254"/>
    </row>
    <row r="483" spans="1:13" ht="12.75">
      <c r="A483" s="253">
        <v>425</v>
      </c>
      <c r="B483" s="253" t="s">
        <v>802</v>
      </c>
      <c r="C483" s="253"/>
      <c r="D483" s="253"/>
      <c r="E483" s="253" t="s">
        <v>824</v>
      </c>
      <c r="F483" s="253">
        <f t="shared" si="16"/>
        <v>10</v>
      </c>
      <c r="G483" s="253"/>
      <c r="H483" s="253"/>
      <c r="I483" s="253">
        <v>9</v>
      </c>
      <c r="J483" s="256">
        <v>90</v>
      </c>
      <c r="K483" s="253">
        <v>9</v>
      </c>
      <c r="L483" s="256">
        <v>90</v>
      </c>
      <c r="M483" s="254"/>
    </row>
    <row r="484" spans="1:13" ht="12.75">
      <c r="A484" s="253">
        <v>426</v>
      </c>
      <c r="B484" s="253" t="s">
        <v>803</v>
      </c>
      <c r="C484" s="253"/>
      <c r="D484" s="253"/>
      <c r="E484" s="253" t="s">
        <v>823</v>
      </c>
      <c r="F484" s="253">
        <f t="shared" si="16"/>
        <v>39</v>
      </c>
      <c r="G484" s="253"/>
      <c r="H484" s="253"/>
      <c r="I484" s="253">
        <v>1</v>
      </c>
      <c r="J484" s="256">
        <v>39</v>
      </c>
      <c r="K484" s="253">
        <v>1</v>
      </c>
      <c r="L484" s="256">
        <v>39</v>
      </c>
      <c r="M484" s="254"/>
    </row>
    <row r="485" spans="1:13" ht="12.75">
      <c r="A485" s="253">
        <v>427</v>
      </c>
      <c r="B485" s="253" t="s">
        <v>619</v>
      </c>
      <c r="C485" s="253"/>
      <c r="D485" s="253"/>
      <c r="E485" s="253" t="s">
        <v>823</v>
      </c>
      <c r="F485" s="253">
        <f t="shared" si="16"/>
        <v>43</v>
      </c>
      <c r="G485" s="253"/>
      <c r="H485" s="253"/>
      <c r="I485" s="253">
        <v>1</v>
      </c>
      <c r="J485" s="256">
        <v>43</v>
      </c>
      <c r="K485" s="253">
        <v>1</v>
      </c>
      <c r="L485" s="256">
        <v>43</v>
      </c>
      <c r="M485" s="254"/>
    </row>
    <row r="486" spans="1:13" ht="12.75">
      <c r="A486" s="253">
        <v>428</v>
      </c>
      <c r="B486" s="253" t="s">
        <v>805</v>
      </c>
      <c r="C486" s="253"/>
      <c r="D486" s="253"/>
      <c r="E486" s="253" t="s">
        <v>823</v>
      </c>
      <c r="F486" s="253">
        <f t="shared" si="16"/>
        <v>13</v>
      </c>
      <c r="G486" s="253"/>
      <c r="H486" s="253"/>
      <c r="I486" s="253">
        <v>1</v>
      </c>
      <c r="J486" s="256">
        <v>13</v>
      </c>
      <c r="K486" s="253">
        <v>1</v>
      </c>
      <c r="L486" s="256">
        <v>13</v>
      </c>
      <c r="M486" s="254"/>
    </row>
    <row r="487" spans="1:13" ht="12.75">
      <c r="A487" s="253">
        <v>429</v>
      </c>
      <c r="B487" s="253" t="s">
        <v>806</v>
      </c>
      <c r="C487" s="253"/>
      <c r="D487" s="253"/>
      <c r="E487" s="253" t="s">
        <v>823</v>
      </c>
      <c r="F487" s="253">
        <f t="shared" si="16"/>
        <v>6.5</v>
      </c>
      <c r="G487" s="253"/>
      <c r="H487" s="253"/>
      <c r="I487" s="253">
        <v>1</v>
      </c>
      <c r="J487" s="256">
        <v>6.5</v>
      </c>
      <c r="K487" s="253">
        <v>1</v>
      </c>
      <c r="L487" s="256">
        <v>6.5</v>
      </c>
      <c r="M487" s="254"/>
    </row>
    <row r="488" spans="1:13" ht="12.75">
      <c r="A488" s="285">
        <v>430</v>
      </c>
      <c r="B488" s="253" t="s">
        <v>807</v>
      </c>
      <c r="C488" s="253"/>
      <c r="D488" s="253"/>
      <c r="E488" s="253" t="s">
        <v>823</v>
      </c>
      <c r="F488" s="253">
        <f t="shared" si="16"/>
        <v>5</v>
      </c>
      <c r="G488" s="253"/>
      <c r="H488" s="253"/>
      <c r="I488" s="253">
        <v>1</v>
      </c>
      <c r="J488" s="256">
        <v>5</v>
      </c>
      <c r="K488" s="253">
        <v>1</v>
      </c>
      <c r="L488" s="256">
        <v>5</v>
      </c>
      <c r="M488" s="254"/>
    </row>
    <row r="489" spans="1:13" ht="12.75">
      <c r="A489" s="285">
        <v>431</v>
      </c>
      <c r="B489" s="253" t="s">
        <v>909</v>
      </c>
      <c r="C489" s="253"/>
      <c r="D489" s="253"/>
      <c r="E489" s="253" t="s">
        <v>841</v>
      </c>
      <c r="F489" s="253">
        <f t="shared" si="16"/>
        <v>137.5</v>
      </c>
      <c r="G489" s="253"/>
      <c r="H489" s="253"/>
      <c r="I489" s="253">
        <v>1</v>
      </c>
      <c r="J489" s="256">
        <v>137.5</v>
      </c>
      <c r="K489" s="253">
        <v>1</v>
      </c>
      <c r="L489" s="256">
        <v>137.5</v>
      </c>
      <c r="M489" s="254"/>
    </row>
    <row r="490" spans="1:13" ht="12.75">
      <c r="A490" s="253">
        <v>432</v>
      </c>
      <c r="B490" s="253" t="s">
        <v>808</v>
      </c>
      <c r="C490" s="253"/>
      <c r="D490" s="253"/>
      <c r="E490" s="253" t="s">
        <v>823</v>
      </c>
      <c r="F490" s="253">
        <f t="shared" si="16"/>
        <v>95</v>
      </c>
      <c r="G490" s="253"/>
      <c r="H490" s="253"/>
      <c r="I490" s="253">
        <v>1</v>
      </c>
      <c r="J490" s="256">
        <v>95</v>
      </c>
      <c r="K490" s="253">
        <v>1</v>
      </c>
      <c r="L490" s="256">
        <v>95</v>
      </c>
      <c r="M490" s="254"/>
    </row>
    <row r="491" spans="1:13" ht="12.75">
      <c r="A491" s="253">
        <v>433</v>
      </c>
      <c r="B491" s="253" t="s">
        <v>809</v>
      </c>
      <c r="C491" s="253"/>
      <c r="D491" s="253"/>
      <c r="E491" s="253" t="s">
        <v>823</v>
      </c>
      <c r="F491" s="253">
        <f t="shared" si="16"/>
        <v>1320</v>
      </c>
      <c r="G491" s="253"/>
      <c r="H491" s="253"/>
      <c r="I491" s="253">
        <v>10</v>
      </c>
      <c r="J491" s="256">
        <v>13200</v>
      </c>
      <c r="K491" s="253">
        <v>10</v>
      </c>
      <c r="L491" s="256">
        <v>13200</v>
      </c>
      <c r="M491" s="254"/>
    </row>
    <row r="492" spans="1:13" ht="12.75">
      <c r="A492" s="253">
        <v>434</v>
      </c>
      <c r="B492" s="253" t="s">
        <v>810</v>
      </c>
      <c r="C492" s="253"/>
      <c r="D492" s="253"/>
      <c r="E492" s="253" t="s">
        <v>824</v>
      </c>
      <c r="F492" s="253">
        <f t="shared" si="16"/>
        <v>12.5</v>
      </c>
      <c r="G492" s="253"/>
      <c r="H492" s="253"/>
      <c r="I492" s="253">
        <v>10</v>
      </c>
      <c r="J492" s="256">
        <v>125</v>
      </c>
      <c r="K492" s="253">
        <v>10</v>
      </c>
      <c r="L492" s="256">
        <v>125</v>
      </c>
      <c r="M492" s="254"/>
    </row>
    <row r="493" spans="1:13" ht="12.75">
      <c r="A493" s="253">
        <v>435</v>
      </c>
      <c r="B493" s="253" t="s">
        <v>810</v>
      </c>
      <c r="C493" s="253"/>
      <c r="D493" s="253"/>
      <c r="E493" s="253" t="s">
        <v>824</v>
      </c>
      <c r="F493" s="253">
        <f t="shared" si="16"/>
        <v>7.5</v>
      </c>
      <c r="G493" s="253"/>
      <c r="H493" s="253"/>
      <c r="I493" s="253">
        <v>20</v>
      </c>
      <c r="J493" s="256">
        <v>150</v>
      </c>
      <c r="K493" s="253">
        <v>20</v>
      </c>
      <c r="L493" s="256">
        <v>150</v>
      </c>
      <c r="M493" s="254"/>
    </row>
    <row r="494" spans="1:13" ht="12.75">
      <c r="A494" s="253">
        <v>436</v>
      </c>
      <c r="B494" s="253" t="s">
        <v>810</v>
      </c>
      <c r="C494" s="253"/>
      <c r="D494" s="253"/>
      <c r="E494" s="253" t="s">
        <v>824</v>
      </c>
      <c r="F494" s="253">
        <f t="shared" si="16"/>
        <v>3.6</v>
      </c>
      <c r="G494" s="253"/>
      <c r="H494" s="253"/>
      <c r="I494" s="253">
        <v>30</v>
      </c>
      <c r="J494" s="256">
        <v>108</v>
      </c>
      <c r="K494" s="253">
        <v>30</v>
      </c>
      <c r="L494" s="256">
        <v>108</v>
      </c>
      <c r="M494" s="254"/>
    </row>
    <row r="495" spans="1:13" ht="12.75">
      <c r="A495" s="253">
        <v>437</v>
      </c>
      <c r="B495" s="253" t="s">
        <v>811</v>
      </c>
      <c r="C495" s="253"/>
      <c r="D495" s="253"/>
      <c r="E495" s="253" t="s">
        <v>824</v>
      </c>
      <c r="F495" s="253">
        <f t="shared" si="16"/>
        <v>6.96</v>
      </c>
      <c r="G495" s="253"/>
      <c r="H495" s="253"/>
      <c r="I495" s="253">
        <v>50</v>
      </c>
      <c r="J495" s="256">
        <v>348</v>
      </c>
      <c r="K495" s="253">
        <v>50</v>
      </c>
      <c r="L495" s="256">
        <v>348</v>
      </c>
      <c r="M495" s="254"/>
    </row>
    <row r="496" spans="1:13" ht="12.75">
      <c r="A496" s="253">
        <v>438</v>
      </c>
      <c r="B496" s="253" t="s">
        <v>812</v>
      </c>
      <c r="C496" s="253"/>
      <c r="D496" s="253"/>
      <c r="E496" s="253" t="s">
        <v>824</v>
      </c>
      <c r="F496" s="253">
        <f t="shared" si="16"/>
        <v>12.85</v>
      </c>
      <c r="G496" s="253"/>
      <c r="H496" s="253"/>
      <c r="I496" s="253">
        <v>150</v>
      </c>
      <c r="J496" s="256">
        <v>1927.5</v>
      </c>
      <c r="K496" s="253">
        <v>150</v>
      </c>
      <c r="L496" s="256">
        <v>1927.5</v>
      </c>
      <c r="M496" s="254"/>
    </row>
    <row r="497" spans="1:13" ht="12.75">
      <c r="A497" s="253">
        <v>439</v>
      </c>
      <c r="B497" s="253" t="s">
        <v>812</v>
      </c>
      <c r="C497" s="253"/>
      <c r="D497" s="253"/>
      <c r="E497" s="253" t="s">
        <v>824</v>
      </c>
      <c r="F497" s="253">
        <f t="shared" si="16"/>
        <v>8.1</v>
      </c>
      <c r="G497" s="253"/>
      <c r="H497" s="253"/>
      <c r="I497" s="253">
        <v>100</v>
      </c>
      <c r="J497" s="256">
        <v>810</v>
      </c>
      <c r="K497" s="253">
        <v>100</v>
      </c>
      <c r="L497" s="256">
        <v>810</v>
      </c>
      <c r="M497" s="254"/>
    </row>
    <row r="498" spans="1:13" ht="12.75">
      <c r="A498" s="253">
        <v>440</v>
      </c>
      <c r="B498" s="253" t="s">
        <v>811</v>
      </c>
      <c r="C498" s="253"/>
      <c r="D498" s="253"/>
      <c r="E498" s="253" t="s">
        <v>824</v>
      </c>
      <c r="F498" s="253">
        <f t="shared" si="16"/>
        <v>23.4</v>
      </c>
      <c r="G498" s="253"/>
      <c r="H498" s="253"/>
      <c r="I498" s="253">
        <v>70</v>
      </c>
      <c r="J498" s="256">
        <v>1638</v>
      </c>
      <c r="K498" s="253">
        <v>70</v>
      </c>
      <c r="L498" s="256">
        <v>1638</v>
      </c>
      <c r="M498" s="254"/>
    </row>
    <row r="499" spans="1:13" ht="12.75">
      <c r="A499" s="253">
        <v>441</v>
      </c>
      <c r="B499" s="253" t="s">
        <v>813</v>
      </c>
      <c r="C499" s="253"/>
      <c r="D499" s="253"/>
      <c r="E499" s="253" t="s">
        <v>824</v>
      </c>
      <c r="F499" s="253">
        <f t="shared" si="16"/>
        <v>3.5</v>
      </c>
      <c r="G499" s="253"/>
      <c r="H499" s="253"/>
      <c r="I499" s="253">
        <v>20</v>
      </c>
      <c r="J499" s="256">
        <v>70</v>
      </c>
      <c r="K499" s="253">
        <v>20</v>
      </c>
      <c r="L499" s="256">
        <v>70</v>
      </c>
      <c r="M499" s="254"/>
    </row>
    <row r="500" spans="1:13" ht="13.5" thickBot="1">
      <c r="A500" s="253">
        <v>442</v>
      </c>
      <c r="B500" s="253" t="s">
        <v>814</v>
      </c>
      <c r="C500" s="253"/>
      <c r="D500" s="253"/>
      <c r="E500" s="253" t="s">
        <v>823</v>
      </c>
      <c r="F500" s="253">
        <f t="shared" si="16"/>
        <v>12.200000000000001</v>
      </c>
      <c r="G500" s="253"/>
      <c r="H500" s="253"/>
      <c r="I500" s="253">
        <v>12</v>
      </c>
      <c r="J500" s="256">
        <v>146.4</v>
      </c>
      <c r="K500" s="253">
        <v>12</v>
      </c>
      <c r="L500" s="256">
        <v>146.4</v>
      </c>
      <c r="M500" s="254"/>
    </row>
    <row r="501" spans="1:13" ht="13.5" thickBot="1">
      <c r="A501" s="262"/>
      <c r="B501" s="263" t="s">
        <v>208</v>
      </c>
      <c r="C501" s="264"/>
      <c r="D501" s="264"/>
      <c r="E501" s="264"/>
      <c r="F501" s="264"/>
      <c r="G501" s="264"/>
      <c r="H501" s="264"/>
      <c r="I501" s="316">
        <f>SUM(I469:I472)+SUM(I475:I500)</f>
        <v>575</v>
      </c>
      <c r="J501" s="317">
        <f>SUM(J469:J472)+SUM(J475:J500)</f>
        <v>20193.020000000004</v>
      </c>
      <c r="K501" s="316">
        <f>SUM(K469:K472)+SUM(K475:K500)</f>
        <v>575</v>
      </c>
      <c r="L501" s="265">
        <f>SUM(L469:L472)+SUM(L475:L500)</f>
        <v>20193.020000000004</v>
      </c>
      <c r="M501" s="258"/>
    </row>
    <row r="502" spans="1:13" ht="13.5" thickBot="1">
      <c r="A502" s="336"/>
      <c r="B502" s="259">
        <v>2</v>
      </c>
      <c r="C502" s="259">
        <v>3</v>
      </c>
      <c r="D502" s="259">
        <v>4</v>
      </c>
      <c r="E502" s="259">
        <v>5</v>
      </c>
      <c r="F502" s="259">
        <v>6</v>
      </c>
      <c r="G502" s="259">
        <v>7</v>
      </c>
      <c r="H502" s="259">
        <v>8</v>
      </c>
      <c r="I502" s="259">
        <v>9</v>
      </c>
      <c r="J502" s="259">
        <v>10</v>
      </c>
      <c r="K502" s="259">
        <v>11</v>
      </c>
      <c r="L502" s="337">
        <v>12</v>
      </c>
      <c r="M502" s="258"/>
    </row>
    <row r="503" spans="1:13" ht="12.75">
      <c r="A503" s="255">
        <v>443</v>
      </c>
      <c r="B503" s="255" t="s">
        <v>816</v>
      </c>
      <c r="C503" s="255"/>
      <c r="D503" s="255"/>
      <c r="E503" s="255" t="s">
        <v>823</v>
      </c>
      <c r="F503" s="255">
        <f t="shared" si="16"/>
        <v>6</v>
      </c>
      <c r="G503" s="255"/>
      <c r="H503" s="255"/>
      <c r="I503" s="255">
        <v>1</v>
      </c>
      <c r="J503" s="257">
        <v>6</v>
      </c>
      <c r="K503" s="255">
        <v>1</v>
      </c>
      <c r="L503" s="257">
        <v>6</v>
      </c>
      <c r="M503" s="254"/>
    </row>
    <row r="504" spans="1:13" ht="13.5" thickBot="1">
      <c r="A504" s="260">
        <v>444</v>
      </c>
      <c r="B504" s="260" t="s">
        <v>817</v>
      </c>
      <c r="C504" s="260"/>
      <c r="D504" s="260"/>
      <c r="E504" s="260" t="s">
        <v>823</v>
      </c>
      <c r="F504" s="260">
        <f>J504/I504</f>
        <v>11</v>
      </c>
      <c r="G504" s="260"/>
      <c r="H504" s="260"/>
      <c r="I504" s="260">
        <v>1</v>
      </c>
      <c r="J504" s="261">
        <v>11</v>
      </c>
      <c r="K504" s="260">
        <v>1</v>
      </c>
      <c r="L504" s="261">
        <v>11</v>
      </c>
      <c r="M504" s="258"/>
    </row>
    <row r="505" spans="1:13" ht="13.5" thickBot="1">
      <c r="A505" s="262"/>
      <c r="B505" s="270" t="s">
        <v>819</v>
      </c>
      <c r="C505" s="264"/>
      <c r="D505" s="264"/>
      <c r="E505" s="264"/>
      <c r="F505" s="264"/>
      <c r="G505" s="264"/>
      <c r="H505" s="264"/>
      <c r="I505" s="318">
        <f>SUM(I503:I504)+SUM(I475:I500)</f>
        <v>567</v>
      </c>
      <c r="J505" s="320">
        <f>SUM(J475:J500)+SUM(J503:J504)</f>
        <v>19338.020000000004</v>
      </c>
      <c r="K505" s="318">
        <f>SUM(K503:K504)+SUM(K475:K500)</f>
        <v>567</v>
      </c>
      <c r="L505" s="320">
        <f>SUM(L475:L500)+SUM(L503:L504)</f>
        <v>19338.020000000004</v>
      </c>
      <c r="M505" s="266"/>
    </row>
    <row r="506" spans="1:13" ht="12.75">
      <c r="A506" s="286"/>
      <c r="B506" s="252" t="s">
        <v>826</v>
      </c>
      <c r="C506" s="253"/>
      <c r="D506" s="253"/>
      <c r="E506" s="253"/>
      <c r="F506" s="253"/>
      <c r="G506" s="253"/>
      <c r="H506" s="253"/>
      <c r="I506" s="253"/>
      <c r="J506" s="256"/>
      <c r="K506" s="253"/>
      <c r="L506" s="256"/>
      <c r="M506" s="254"/>
    </row>
    <row r="507" spans="1:13" ht="12.75">
      <c r="A507" s="253">
        <v>445</v>
      </c>
      <c r="B507" s="253" t="s">
        <v>838</v>
      </c>
      <c r="C507" s="253"/>
      <c r="D507" s="253"/>
      <c r="E507" s="253" t="s">
        <v>823</v>
      </c>
      <c r="F507" s="256">
        <f>J507/I507</f>
        <v>2.558181818181818</v>
      </c>
      <c r="G507" s="253"/>
      <c r="H507" s="253"/>
      <c r="I507" s="253">
        <v>11</v>
      </c>
      <c r="J507" s="256">
        <v>28.14</v>
      </c>
      <c r="K507" s="253">
        <v>11</v>
      </c>
      <c r="L507" s="256">
        <v>28.14</v>
      </c>
      <c r="M507" s="254"/>
    </row>
    <row r="508" spans="1:13" ht="12.75">
      <c r="A508" s="253">
        <v>446</v>
      </c>
      <c r="B508" s="253" t="s">
        <v>838</v>
      </c>
      <c r="C508" s="253"/>
      <c r="D508" s="253"/>
      <c r="E508" s="253" t="s">
        <v>823</v>
      </c>
      <c r="F508" s="253">
        <f>J508/I508</f>
        <v>4</v>
      </c>
      <c r="G508" s="253"/>
      <c r="H508" s="253"/>
      <c r="I508" s="253">
        <v>15</v>
      </c>
      <c r="J508" s="256">
        <v>60</v>
      </c>
      <c r="K508" s="253">
        <v>15</v>
      </c>
      <c r="L508" s="256">
        <v>60</v>
      </c>
      <c r="M508" s="254"/>
    </row>
    <row r="509" spans="1:13" ht="12.75">
      <c r="A509" s="253">
        <v>447</v>
      </c>
      <c r="B509" s="253" t="s">
        <v>839</v>
      </c>
      <c r="C509" s="253"/>
      <c r="D509" s="253"/>
      <c r="E509" s="253" t="s">
        <v>823</v>
      </c>
      <c r="F509" s="253">
        <f>J509/I509</f>
        <v>4</v>
      </c>
      <c r="G509" s="253"/>
      <c r="H509" s="253"/>
      <c r="I509" s="253">
        <v>5</v>
      </c>
      <c r="J509" s="256">
        <v>20</v>
      </c>
      <c r="K509" s="253">
        <v>5</v>
      </c>
      <c r="L509" s="256">
        <v>20</v>
      </c>
      <c r="M509" s="254"/>
    </row>
    <row r="510" spans="1:13" ht="12.75">
      <c r="A510" s="253">
        <v>448</v>
      </c>
      <c r="B510" s="253" t="s">
        <v>840</v>
      </c>
      <c r="C510" s="253"/>
      <c r="D510" s="253"/>
      <c r="E510" s="253" t="s">
        <v>823</v>
      </c>
      <c r="F510" s="256">
        <f>J510/I510</f>
        <v>6.6450000000000005</v>
      </c>
      <c r="G510" s="253"/>
      <c r="H510" s="253"/>
      <c r="I510" s="253">
        <v>10</v>
      </c>
      <c r="J510" s="256">
        <v>66.45</v>
      </c>
      <c r="K510" s="253">
        <v>10</v>
      </c>
      <c r="L510" s="256">
        <v>66.45</v>
      </c>
      <c r="M510" s="254"/>
    </row>
    <row r="511" spans="1:13" ht="13.5" thickBot="1">
      <c r="A511" s="268">
        <v>449</v>
      </c>
      <c r="B511" s="268" t="s">
        <v>340</v>
      </c>
      <c r="C511" s="268"/>
      <c r="D511" s="268"/>
      <c r="E511" s="268" t="s">
        <v>823</v>
      </c>
      <c r="F511" s="269">
        <f>J511/I511</f>
        <v>4.641666666666667</v>
      </c>
      <c r="G511" s="268"/>
      <c r="H511" s="268"/>
      <c r="I511" s="268">
        <v>18</v>
      </c>
      <c r="J511" s="269">
        <v>83.55</v>
      </c>
      <c r="K511" s="268">
        <v>18</v>
      </c>
      <c r="L511" s="269">
        <v>83.55</v>
      </c>
      <c r="M511" s="254"/>
    </row>
    <row r="512" spans="1:13" ht="13.5" thickBot="1">
      <c r="A512" s="262"/>
      <c r="B512" s="263" t="s">
        <v>208</v>
      </c>
      <c r="C512" s="264"/>
      <c r="D512" s="264"/>
      <c r="E512" s="264"/>
      <c r="F512" s="264"/>
      <c r="G512" s="264"/>
      <c r="H512" s="264"/>
      <c r="I512" s="264">
        <f>SUM(I503:I504)+SUM(I507:I511)</f>
        <v>61</v>
      </c>
      <c r="J512" s="317">
        <f>SUM(J507:J511)+SUM(J503:J504)</f>
        <v>275.14</v>
      </c>
      <c r="K512" s="264">
        <f>SUM(K503:K504)+SUM(K507:K511)</f>
        <v>61</v>
      </c>
      <c r="L512" s="265">
        <f>SUM(L507:L511)+SUM(L503:L504)</f>
        <v>275.14</v>
      </c>
      <c r="M512" s="258"/>
    </row>
    <row r="513" spans="1:13" ht="13.5" thickBot="1">
      <c r="A513" s="262"/>
      <c r="B513" s="270" t="s">
        <v>827</v>
      </c>
      <c r="C513" s="264"/>
      <c r="D513" s="264"/>
      <c r="E513" s="264"/>
      <c r="F513" s="264"/>
      <c r="G513" s="264"/>
      <c r="H513" s="264"/>
      <c r="I513" s="264">
        <f>SUM(I507:I511)</f>
        <v>59</v>
      </c>
      <c r="J513" s="320">
        <f>SUM(J507:J511)</f>
        <v>258.14</v>
      </c>
      <c r="K513" s="264">
        <f>SUM(K507:K511)</f>
        <v>59</v>
      </c>
      <c r="L513" s="320">
        <f>SUM(L507:L511)</f>
        <v>258.14</v>
      </c>
      <c r="M513" s="266"/>
    </row>
    <row r="514" spans="1:13" ht="13.5" thickBot="1">
      <c r="A514" s="262"/>
      <c r="B514" s="270" t="s">
        <v>828</v>
      </c>
      <c r="C514" s="264"/>
      <c r="D514" s="264"/>
      <c r="E514" s="264"/>
      <c r="F514" s="264"/>
      <c r="G514" s="264"/>
      <c r="H514" s="264"/>
      <c r="I514" s="264">
        <f>I513+I505+I466+I473</f>
        <v>2943</v>
      </c>
      <c r="J514" s="319">
        <f>J513+J505+J466+J473</f>
        <v>67540.16</v>
      </c>
      <c r="K514" s="264">
        <f>K513+K505+K466+K473</f>
        <v>2943</v>
      </c>
      <c r="L514" s="320">
        <f>L513+L505+L473+L466</f>
        <v>67540.16</v>
      </c>
      <c r="M514" s="266"/>
    </row>
    <row r="515" spans="1:13" ht="12.75">
      <c r="A515" s="271"/>
      <c r="B515" s="272"/>
      <c r="C515" s="271"/>
      <c r="D515" s="271"/>
      <c r="E515" s="271"/>
      <c r="F515" s="271"/>
      <c r="G515" s="271"/>
      <c r="H515" s="271"/>
      <c r="I515" s="271"/>
      <c r="J515" s="273"/>
      <c r="K515" s="271"/>
      <c r="L515" s="274"/>
      <c r="M515" s="275"/>
    </row>
    <row r="516" spans="1:13" ht="12.75">
      <c r="A516" s="223"/>
      <c r="B516" s="223" t="s">
        <v>287</v>
      </c>
      <c r="C516" s="223" t="s">
        <v>176</v>
      </c>
      <c r="D516" s="223"/>
      <c r="E516" s="223"/>
      <c r="F516" s="205"/>
      <c r="G516" s="205" t="s">
        <v>915</v>
      </c>
      <c r="H516" s="206"/>
      <c r="I516" s="206"/>
      <c r="J516" s="206"/>
      <c r="K516" s="206"/>
      <c r="L516" s="276"/>
      <c r="M516" s="212"/>
    </row>
    <row r="517" spans="1:13" ht="12.75">
      <c r="A517" s="206"/>
      <c r="B517" s="206"/>
      <c r="C517" s="206"/>
      <c r="D517" s="206"/>
      <c r="E517" s="206"/>
      <c r="F517" s="510" t="s">
        <v>288</v>
      </c>
      <c r="G517" s="510"/>
      <c r="H517" s="510"/>
      <c r="I517" s="95"/>
      <c r="J517" s="95"/>
      <c r="K517" s="95"/>
      <c r="L517" s="95"/>
      <c r="M517" s="96"/>
    </row>
    <row r="518" spans="1:13" ht="12.75">
      <c r="A518" s="95"/>
      <c r="B518" s="95"/>
      <c r="C518" s="95" t="s">
        <v>177</v>
      </c>
      <c r="D518" s="95"/>
      <c r="E518" s="95"/>
      <c r="F518" s="95"/>
      <c r="G518" s="321">
        <f>K514</f>
        <v>2943</v>
      </c>
      <c r="H518" s="205" t="s">
        <v>916</v>
      </c>
      <c r="I518" s="205"/>
      <c r="J518" s="205"/>
      <c r="K518" s="206"/>
      <c r="L518" s="206"/>
      <c r="M518" s="212"/>
    </row>
    <row r="519" spans="1:13" ht="12.75">
      <c r="A519" s="206"/>
      <c r="B519" s="206"/>
      <c r="C519" s="206"/>
      <c r="D519" s="206"/>
      <c r="E519" s="206"/>
      <c r="F519" s="206"/>
      <c r="G519" s="206"/>
      <c r="H519" s="277"/>
      <c r="I519" s="95"/>
      <c r="J519" s="95"/>
      <c r="K519" s="95"/>
      <c r="L519" s="95"/>
      <c r="M519" s="96"/>
    </row>
    <row r="520" spans="1:13" ht="12.75">
      <c r="A520" s="95"/>
      <c r="B520" s="95"/>
      <c r="C520" s="508" t="s">
        <v>178</v>
      </c>
      <c r="D520" s="508"/>
      <c r="E520" s="508"/>
      <c r="F520" s="278">
        <f>L514</f>
        <v>67540.16</v>
      </c>
      <c r="G520" s="509" t="s">
        <v>917</v>
      </c>
      <c r="H520" s="509"/>
      <c r="I520" s="509"/>
      <c r="J520" s="509"/>
      <c r="K520" s="509"/>
      <c r="L520" s="509"/>
      <c r="M520" s="509"/>
    </row>
    <row r="521" spans="1:13" ht="12.75">
      <c r="A521" s="206"/>
      <c r="B521" s="206"/>
      <c r="C521" s="206"/>
      <c r="D521" s="206"/>
      <c r="E521" s="206"/>
      <c r="F521" s="206"/>
      <c r="G521" s="1"/>
      <c r="H521" s="510" t="s">
        <v>288</v>
      </c>
      <c r="I521" s="510"/>
      <c r="J521" s="510"/>
      <c r="K521" s="95"/>
      <c r="L521" s="95"/>
      <c r="M521" s="96"/>
    </row>
    <row r="522" spans="1:13" ht="12.75">
      <c r="A522" s="279" t="s">
        <v>910</v>
      </c>
      <c r="B522" s="280"/>
      <c r="C522" s="280"/>
      <c r="D522" s="280"/>
      <c r="E522" s="280"/>
      <c r="F522" s="280"/>
      <c r="G522" s="280"/>
      <c r="H522" s="280"/>
      <c r="I522" s="280"/>
      <c r="J522" s="280"/>
      <c r="K522" s="280"/>
      <c r="L522" s="280"/>
      <c r="M522" s="280"/>
    </row>
    <row r="523" spans="1:13" ht="12.75">
      <c r="A523" s="279" t="s">
        <v>866</v>
      </c>
      <c r="B523" s="280"/>
      <c r="C523" s="280"/>
      <c r="D523" s="280"/>
      <c r="E523" s="280"/>
      <c r="F523" s="280"/>
      <c r="G523" s="280"/>
      <c r="H523" s="280"/>
      <c r="I523" s="280"/>
      <c r="J523" s="280"/>
      <c r="K523" s="280"/>
      <c r="L523" s="280"/>
      <c r="M523" s="280"/>
    </row>
    <row r="524" spans="1:13" ht="12.75">
      <c r="A524" s="279" t="s">
        <v>911</v>
      </c>
      <c r="B524" s="280"/>
      <c r="C524" s="280"/>
      <c r="D524" s="280"/>
      <c r="E524" s="280"/>
      <c r="F524" s="280"/>
      <c r="G524" s="280"/>
      <c r="H524" s="280"/>
      <c r="I524" s="280"/>
      <c r="J524" s="280"/>
      <c r="K524" s="280"/>
      <c r="L524" s="280"/>
      <c r="M524" s="280"/>
    </row>
    <row r="525" spans="1:13" ht="12.75">
      <c r="A525" s="279" t="s">
        <v>863</v>
      </c>
      <c r="B525" s="280"/>
      <c r="C525" s="280"/>
      <c r="D525" s="280"/>
      <c r="E525" s="280"/>
      <c r="F525" s="280"/>
      <c r="G525" s="280"/>
      <c r="H525" s="280"/>
      <c r="I525" s="280"/>
      <c r="J525" s="280"/>
      <c r="K525" s="280"/>
      <c r="L525" s="280"/>
      <c r="M525" s="280"/>
    </row>
    <row r="526" spans="1:13" ht="12.75">
      <c r="A526" s="279" t="s">
        <v>912</v>
      </c>
      <c r="B526" s="280"/>
      <c r="C526" s="280"/>
      <c r="D526" s="280"/>
      <c r="E526" s="280"/>
      <c r="F526" s="280"/>
      <c r="G526" s="280"/>
      <c r="H526" s="280"/>
      <c r="I526" s="280"/>
      <c r="J526" s="280"/>
      <c r="K526" s="280"/>
      <c r="L526" s="280"/>
      <c r="M526" s="280"/>
    </row>
    <row r="527" spans="1:13" ht="12.75">
      <c r="A527" s="279" t="s">
        <v>865</v>
      </c>
      <c r="B527" s="280"/>
      <c r="C527" s="280"/>
      <c r="D527" s="280"/>
      <c r="E527" s="280"/>
      <c r="F527" s="280"/>
      <c r="G527" s="280"/>
      <c r="H527" s="280"/>
      <c r="I527" s="280"/>
      <c r="J527" s="280"/>
      <c r="K527" s="280"/>
      <c r="L527" s="280"/>
      <c r="M527" s="280"/>
    </row>
    <row r="528" spans="1:13" ht="12.75">
      <c r="A528" s="279" t="s">
        <v>913</v>
      </c>
      <c r="B528" s="280"/>
      <c r="C528" s="280"/>
      <c r="D528" s="280"/>
      <c r="E528" s="280"/>
      <c r="F528" s="280"/>
      <c r="G528" s="280"/>
      <c r="H528" s="280"/>
      <c r="I528" s="280"/>
      <c r="J528" s="280"/>
      <c r="K528" s="280"/>
      <c r="L528" s="280"/>
      <c r="M528" s="280"/>
    </row>
    <row r="529" spans="1:13" ht="12.75">
      <c r="A529" s="279" t="s">
        <v>864</v>
      </c>
      <c r="B529" s="280"/>
      <c r="C529" s="280"/>
      <c r="D529" s="280"/>
      <c r="E529" s="280"/>
      <c r="F529" s="280"/>
      <c r="G529" s="280"/>
      <c r="H529" s="280"/>
      <c r="I529" s="280"/>
      <c r="J529" s="280"/>
      <c r="K529" s="280"/>
      <c r="L529" s="280"/>
      <c r="M529" s="280"/>
    </row>
    <row r="530" spans="1:13" ht="12.75">
      <c r="A530" s="280"/>
      <c r="B530" s="280" t="s">
        <v>170</v>
      </c>
      <c r="C530" s="280"/>
      <c r="D530" s="280"/>
      <c r="E530" s="280"/>
      <c r="F530" s="205">
        <v>1</v>
      </c>
      <c r="G530" s="281" t="s">
        <v>211</v>
      </c>
      <c r="H530" s="282">
        <f>A511</f>
        <v>449</v>
      </c>
      <c r="I530" s="206" t="s">
        <v>202</v>
      </c>
      <c r="J530" s="206"/>
      <c r="K530" s="206"/>
      <c r="L530" s="206"/>
      <c r="M530" s="206"/>
    </row>
    <row r="531" spans="1:13" ht="12.75">
      <c r="A531" s="206" t="s">
        <v>835</v>
      </c>
      <c r="B531" s="206"/>
      <c r="C531" s="206"/>
      <c r="D531" s="206"/>
      <c r="E531" s="206"/>
      <c r="F531" s="206"/>
      <c r="G531" s="206"/>
      <c r="H531" s="206"/>
      <c r="I531" s="206"/>
      <c r="J531" s="206"/>
      <c r="K531" s="206"/>
      <c r="L531" s="206"/>
      <c r="M531" s="206"/>
    </row>
    <row r="532" spans="1:13" ht="12.75">
      <c r="A532" s="206" t="s">
        <v>836</v>
      </c>
      <c r="B532" s="206"/>
      <c r="C532" s="206"/>
      <c r="D532" s="206"/>
      <c r="E532" s="206"/>
      <c r="F532" s="206"/>
      <c r="G532" s="206"/>
      <c r="H532" s="206"/>
      <c r="I532" s="206"/>
      <c r="J532" s="206"/>
      <c r="K532" s="206"/>
      <c r="L532" s="206"/>
      <c r="M532" s="206"/>
    </row>
    <row r="533" spans="1:13" ht="12.75">
      <c r="A533" s="206"/>
      <c r="B533" s="206" t="s">
        <v>837</v>
      </c>
      <c r="C533" s="206"/>
      <c r="D533" s="206"/>
      <c r="E533" s="206"/>
      <c r="F533" s="206"/>
      <c r="G533" s="206"/>
      <c r="H533" s="206"/>
      <c r="I533" s="206"/>
      <c r="J533" s="206"/>
      <c r="K533" s="206"/>
      <c r="L533" s="206"/>
      <c r="M533" s="206"/>
    </row>
    <row r="534" spans="1:13" ht="12.75">
      <c r="A534" s="206"/>
      <c r="B534" s="206"/>
      <c r="C534" s="206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</row>
    <row r="535" spans="1:13" ht="12.75">
      <c r="A535" s="206"/>
      <c r="B535" s="206"/>
      <c r="C535" s="206"/>
      <c r="D535" s="206"/>
      <c r="E535" s="206"/>
      <c r="F535" s="206"/>
      <c r="G535" s="206"/>
      <c r="H535" s="206"/>
      <c r="I535" s="206"/>
      <c r="J535" s="206"/>
      <c r="K535" s="206"/>
      <c r="L535" s="206"/>
      <c r="M535" s="206"/>
    </row>
    <row r="536" spans="1:13" ht="12.75">
      <c r="A536" s="279" t="s">
        <v>914</v>
      </c>
      <c r="B536" s="280"/>
      <c r="C536" s="280"/>
      <c r="D536" s="280"/>
      <c r="E536" s="280"/>
      <c r="F536" s="280"/>
      <c r="G536" s="280"/>
      <c r="H536" s="280"/>
      <c r="I536" s="280"/>
      <c r="J536" s="280"/>
      <c r="K536" s="280"/>
      <c r="L536" s="280"/>
      <c r="M536" s="280"/>
    </row>
    <row r="537" spans="1:13" ht="12.75">
      <c r="A537" s="279" t="s">
        <v>405</v>
      </c>
      <c r="B537" s="280"/>
      <c r="C537" s="280"/>
      <c r="D537" s="280"/>
      <c r="E537" s="280"/>
      <c r="F537" s="280"/>
      <c r="G537" s="280"/>
      <c r="H537" s="280"/>
      <c r="I537" s="280"/>
      <c r="J537" s="280"/>
      <c r="K537" s="280"/>
      <c r="L537" s="280"/>
      <c r="M537" s="280"/>
    </row>
  </sheetData>
  <sheetProtection/>
  <mergeCells count="20">
    <mergeCell ref="F517:H517"/>
    <mergeCell ref="E25:E26"/>
    <mergeCell ref="C6:H6"/>
    <mergeCell ref="B7:K7"/>
    <mergeCell ref="H20:J20"/>
    <mergeCell ref="G24:H24"/>
    <mergeCell ref="I24:J25"/>
    <mergeCell ref="K24:L25"/>
    <mergeCell ref="G25:G26"/>
    <mergeCell ref="H25:H26"/>
    <mergeCell ref="C520:E520"/>
    <mergeCell ref="G520:M520"/>
    <mergeCell ref="H521:J521"/>
    <mergeCell ref="A24:A26"/>
    <mergeCell ref="B24:C24"/>
    <mergeCell ref="D24:E24"/>
    <mergeCell ref="F24:F26"/>
    <mergeCell ref="B25:B26"/>
    <mergeCell ref="C25:C26"/>
    <mergeCell ref="D25:D26"/>
  </mergeCells>
  <printOptions/>
  <pageMargins left="0.75" right="0.75" top="1" bottom="1" header="0.5" footer="0.5"/>
  <pageSetup horizontalDpi="600" verticalDpi="600" orientation="landscape" paperSize="9" scale="97" r:id="rId1"/>
  <rowBreaks count="14" manualBreakCount="14">
    <brk id="36" max="255" man="1"/>
    <brk id="72" max="255" man="1"/>
    <brk id="108" max="255" man="1"/>
    <brk id="144" max="255" man="1"/>
    <brk id="180" max="255" man="1"/>
    <brk id="216" max="255" man="1"/>
    <brk id="252" max="255" man="1"/>
    <brk id="288" max="255" man="1"/>
    <brk id="324" max="255" man="1"/>
    <brk id="360" max="255" man="1"/>
    <brk id="396" max="255" man="1"/>
    <brk id="432" max="255" man="1"/>
    <brk id="466" max="255" man="1"/>
    <brk id="5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84"/>
  <sheetViews>
    <sheetView view="pageBreakPreview" zoomScale="75" zoomScaleNormal="75" zoomScaleSheetLayoutView="75" zoomScalePageLayoutView="0" workbookViewId="0" topLeftCell="A22">
      <selection activeCell="G267" sqref="G267"/>
    </sheetView>
  </sheetViews>
  <sheetFormatPr defaultColWidth="9.140625" defaultRowHeight="12.75"/>
  <cols>
    <col min="1" max="1" width="4.8515625" style="0" customWidth="1"/>
    <col min="2" max="2" width="35.57421875" style="0" customWidth="1"/>
    <col min="3" max="3" width="13.00390625" style="0" customWidth="1"/>
    <col min="5" max="5" width="12.7109375" style="0" customWidth="1"/>
    <col min="6" max="6" width="11.421875" style="0" customWidth="1"/>
    <col min="7" max="7" width="9.57421875" style="0" customWidth="1"/>
    <col min="8" max="8" width="9.28125" style="0" customWidth="1"/>
    <col min="9" max="9" width="10.00390625" style="0" customWidth="1"/>
    <col min="10" max="10" width="11.421875" style="0" customWidth="1"/>
    <col min="11" max="11" width="10.140625" style="0" customWidth="1"/>
    <col min="12" max="12" width="11.140625" style="0" customWidth="1"/>
  </cols>
  <sheetData>
    <row r="1" spans="2:10" ht="20.25" customHeight="1">
      <c r="B1" s="5" t="s">
        <v>225</v>
      </c>
      <c r="C1" s="338" t="s">
        <v>919</v>
      </c>
      <c r="J1" t="s">
        <v>227</v>
      </c>
    </row>
    <row r="2" spans="2:9" ht="17.25" customHeight="1" thickBot="1">
      <c r="B2" s="1" t="s">
        <v>226</v>
      </c>
      <c r="D2" s="28"/>
      <c r="E2" s="28"/>
      <c r="F2" s="28"/>
      <c r="G2" s="28"/>
      <c r="H2" s="28"/>
      <c r="I2" t="s">
        <v>228</v>
      </c>
    </row>
    <row r="3" spans="2:9" ht="15" customHeight="1" thickBot="1">
      <c r="B3" s="2" t="s">
        <v>196</v>
      </c>
      <c r="C3" s="31">
        <v>2147486</v>
      </c>
      <c r="D3" s="4"/>
      <c r="I3" t="s">
        <v>229</v>
      </c>
    </row>
    <row r="4" spans="2:9" ht="18.75">
      <c r="B4" t="s">
        <v>232</v>
      </c>
      <c r="C4" s="30"/>
      <c r="D4" s="27"/>
      <c r="I4" t="s">
        <v>230</v>
      </c>
    </row>
    <row r="5" ht="12.75">
      <c r="B5" s="1" t="s">
        <v>231</v>
      </c>
    </row>
    <row r="6" spans="2:8" ht="22.5" customHeight="1">
      <c r="B6" s="1"/>
      <c r="C6" s="516" t="s">
        <v>180</v>
      </c>
      <c r="D6" s="516"/>
      <c r="E6" s="516"/>
      <c r="F6" s="516"/>
      <c r="G6" s="516"/>
      <c r="H6" s="516"/>
    </row>
    <row r="7" spans="2:11" ht="22.5" customHeight="1">
      <c r="B7" s="517" t="s">
        <v>181</v>
      </c>
      <c r="C7" s="517"/>
      <c r="D7" s="517"/>
      <c r="E7" s="517"/>
      <c r="F7" s="517"/>
      <c r="G7" s="517"/>
      <c r="H7" s="517"/>
      <c r="I7" s="517"/>
      <c r="J7" s="517"/>
      <c r="K7" s="517"/>
    </row>
    <row r="8" ht="12.75">
      <c r="B8" s="1"/>
    </row>
    <row r="9" spans="2:4" ht="20.25">
      <c r="B9" s="2" t="s">
        <v>182</v>
      </c>
      <c r="C9" s="338" t="s">
        <v>1119</v>
      </c>
      <c r="D9" s="29"/>
    </row>
    <row r="10" spans="2:3" ht="18">
      <c r="B10" s="2"/>
      <c r="C10" s="5"/>
    </row>
    <row r="11" spans="4:7" ht="18">
      <c r="D11" s="6" t="s">
        <v>233</v>
      </c>
      <c r="G11" s="6"/>
    </row>
    <row r="12" spans="2:12" ht="14.25" customHeight="1">
      <c r="B12" s="540" t="s">
        <v>904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</row>
    <row r="13" spans="2:12" ht="15" customHeight="1">
      <c r="B13" s="540" t="s">
        <v>906</v>
      </c>
      <c r="C13" s="540"/>
      <c r="D13" s="540"/>
      <c r="E13" s="540"/>
      <c r="F13" s="540"/>
      <c r="G13" s="540"/>
      <c r="H13" s="540"/>
      <c r="I13" s="540"/>
      <c r="J13" s="540"/>
      <c r="K13" s="540"/>
      <c r="L13" s="540"/>
    </row>
    <row r="14" spans="2:12" ht="15" customHeight="1">
      <c r="B14" s="540" t="s">
        <v>905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</row>
    <row r="15" spans="2:3" ht="15">
      <c r="B15" s="2" t="s">
        <v>198</v>
      </c>
      <c r="C15" s="2"/>
    </row>
    <row r="16" ht="15.75">
      <c r="B16" s="339" t="s">
        <v>1116</v>
      </c>
    </row>
    <row r="17" spans="2:10" ht="12.75">
      <c r="B17" s="1" t="s">
        <v>927</v>
      </c>
      <c r="D17" s="1"/>
      <c r="G17" s="1"/>
      <c r="J17" s="1"/>
    </row>
    <row r="18" spans="2:4" ht="15">
      <c r="B18" s="22" t="s">
        <v>1115</v>
      </c>
      <c r="D18" t="s">
        <v>234</v>
      </c>
    </row>
    <row r="19" spans="2:7" ht="12.75">
      <c r="B19" s="1" t="s">
        <v>236</v>
      </c>
      <c r="D19" s="1" t="s">
        <v>393</v>
      </c>
      <c r="G19" s="1"/>
    </row>
    <row r="21" spans="2:12" ht="18">
      <c r="B21" s="7" t="s">
        <v>1117</v>
      </c>
      <c r="C21" s="5"/>
      <c r="D21" s="7"/>
      <c r="E21" s="7"/>
      <c r="F21" s="10"/>
      <c r="G21" s="8"/>
      <c r="H21" s="7"/>
      <c r="I21" s="7"/>
      <c r="J21" s="7"/>
      <c r="K21" s="7"/>
      <c r="L21" s="7"/>
    </row>
    <row r="22" spans="2:12" ht="15.75">
      <c r="B22" s="10" t="s">
        <v>1118</v>
      </c>
      <c r="D22" s="10"/>
      <c r="E22" s="394">
        <v>41214</v>
      </c>
      <c r="F22" s="7"/>
      <c r="G22" s="7"/>
      <c r="H22" s="518"/>
      <c r="I22" s="518"/>
      <c r="J22" s="518"/>
      <c r="K22" s="15"/>
      <c r="L22" s="7"/>
    </row>
    <row r="23" spans="2:12" ht="18">
      <c r="B23" s="7" t="s">
        <v>239</v>
      </c>
      <c r="C23" s="343">
        <v>41227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>
      <c r="B24" s="26" t="s">
        <v>280</v>
      </c>
      <c r="C24" s="343">
        <v>41227</v>
      </c>
      <c r="D24" s="5"/>
      <c r="E24" s="33"/>
      <c r="F24" s="15"/>
      <c r="G24" s="7"/>
      <c r="H24" s="7"/>
      <c r="I24" s="7"/>
      <c r="J24" s="7"/>
      <c r="K24" s="7"/>
      <c r="L24" s="7"/>
    </row>
    <row r="25" spans="2:12" ht="18" customHeight="1" thickBot="1">
      <c r="B25" s="7" t="s">
        <v>281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6.5" customHeight="1">
      <c r="A26" s="541" t="s">
        <v>282</v>
      </c>
      <c r="B26" s="519" t="s">
        <v>185</v>
      </c>
      <c r="C26" s="519"/>
      <c r="D26" s="519" t="s">
        <v>188</v>
      </c>
      <c r="E26" s="519"/>
      <c r="F26" s="519" t="s">
        <v>191</v>
      </c>
      <c r="G26" s="519" t="s">
        <v>284</v>
      </c>
      <c r="H26" s="519"/>
      <c r="I26" s="519" t="s">
        <v>193</v>
      </c>
      <c r="J26" s="519"/>
      <c r="K26" s="519" t="s">
        <v>195</v>
      </c>
      <c r="L26" s="520"/>
    </row>
    <row r="27" spans="1:12" ht="15" customHeight="1">
      <c r="A27" s="542"/>
      <c r="B27" s="512" t="s">
        <v>186</v>
      </c>
      <c r="C27" s="512" t="s">
        <v>187</v>
      </c>
      <c r="D27" s="512" t="s">
        <v>189</v>
      </c>
      <c r="E27" s="512" t="s">
        <v>190</v>
      </c>
      <c r="F27" s="512"/>
      <c r="G27" s="512" t="s">
        <v>192</v>
      </c>
      <c r="H27" s="512" t="s">
        <v>283</v>
      </c>
      <c r="I27" s="512"/>
      <c r="J27" s="512"/>
      <c r="K27" s="512"/>
      <c r="L27" s="521"/>
    </row>
    <row r="28" spans="1:12" ht="26.25" customHeight="1">
      <c r="A28" s="542"/>
      <c r="B28" s="512"/>
      <c r="C28" s="512"/>
      <c r="D28" s="512"/>
      <c r="E28" s="512"/>
      <c r="F28" s="512"/>
      <c r="G28" s="512"/>
      <c r="H28" s="512"/>
      <c r="I28" s="9" t="s">
        <v>285</v>
      </c>
      <c r="J28" s="9" t="s">
        <v>194</v>
      </c>
      <c r="K28" s="9" t="s">
        <v>285</v>
      </c>
      <c r="L28" s="20" t="s">
        <v>194</v>
      </c>
    </row>
    <row r="29" spans="1:12" ht="15.75" customHeight="1" thickBot="1">
      <c r="A29" s="11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  <c r="L29" s="13">
        <v>12</v>
      </c>
    </row>
    <row r="30" spans="1:12" ht="18" customHeight="1">
      <c r="A30" s="14"/>
      <c r="B30" s="42" t="s">
        <v>223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" customHeight="1">
      <c r="A31" s="34">
        <v>1</v>
      </c>
      <c r="B31" s="34" t="s">
        <v>615</v>
      </c>
      <c r="C31" s="34"/>
      <c r="D31" s="34"/>
      <c r="E31" s="34"/>
      <c r="F31" s="34">
        <f>J31/I31</f>
        <v>34</v>
      </c>
      <c r="G31" s="34"/>
      <c r="H31" s="34"/>
      <c r="I31" s="14">
        <v>2</v>
      </c>
      <c r="J31" s="367">
        <v>68</v>
      </c>
      <c r="K31" s="14">
        <v>2</v>
      </c>
      <c r="L31" s="367">
        <v>68</v>
      </c>
    </row>
    <row r="32" spans="1:12" ht="18" customHeight="1">
      <c r="A32" s="34">
        <v>2</v>
      </c>
      <c r="B32" s="34" t="s">
        <v>947</v>
      </c>
      <c r="C32" s="34"/>
      <c r="D32" s="34"/>
      <c r="E32" s="34"/>
      <c r="F32" s="34">
        <f>J32/I32</f>
        <v>27</v>
      </c>
      <c r="G32" s="34"/>
      <c r="H32" s="34"/>
      <c r="I32" s="34">
        <v>1</v>
      </c>
      <c r="J32" s="46">
        <v>27</v>
      </c>
      <c r="K32" s="34">
        <v>1</v>
      </c>
      <c r="L32" s="46">
        <v>27</v>
      </c>
    </row>
    <row r="33" spans="1:12" ht="23.25" customHeight="1" thickBot="1">
      <c r="A33" s="371"/>
      <c r="B33" s="371" t="s">
        <v>208</v>
      </c>
      <c r="C33" s="371"/>
      <c r="D33" s="371"/>
      <c r="E33" s="371"/>
      <c r="F33" s="371"/>
      <c r="G33" s="371"/>
      <c r="H33" s="371"/>
      <c r="I33" s="371">
        <f>SUM(I31:I32)</f>
        <v>3</v>
      </c>
      <c r="J33" s="377">
        <f>SUM(J31:J32)</f>
        <v>95</v>
      </c>
      <c r="K33" s="371">
        <f>SUM(K31:K32)</f>
        <v>3</v>
      </c>
      <c r="L33" s="377">
        <f>SUM(L31:L32)</f>
        <v>95</v>
      </c>
    </row>
    <row r="34" spans="1:12" ht="18" customHeight="1" thickBot="1">
      <c r="A34" s="37">
        <v>1</v>
      </c>
      <c r="B34" s="38">
        <v>2</v>
      </c>
      <c r="C34" s="38">
        <v>3</v>
      </c>
      <c r="D34" s="38">
        <v>4</v>
      </c>
      <c r="E34" s="38">
        <v>5</v>
      </c>
      <c r="F34" s="38">
        <v>6</v>
      </c>
      <c r="G34" s="38">
        <v>7</v>
      </c>
      <c r="H34" s="38">
        <v>8</v>
      </c>
      <c r="I34" s="38">
        <v>9</v>
      </c>
      <c r="J34" s="38">
        <v>10</v>
      </c>
      <c r="K34" s="38">
        <v>11</v>
      </c>
      <c r="L34" s="39">
        <v>12</v>
      </c>
    </row>
    <row r="35" spans="1:12" ht="18" customHeight="1">
      <c r="A35" s="34">
        <v>3</v>
      </c>
      <c r="B35" s="34" t="s">
        <v>948</v>
      </c>
      <c r="C35" s="34"/>
      <c r="D35" s="34"/>
      <c r="E35" s="34"/>
      <c r="F35" s="34">
        <f>J35/I35</f>
        <v>3</v>
      </c>
      <c r="G35" s="34"/>
      <c r="H35" s="34"/>
      <c r="I35" s="34">
        <v>1</v>
      </c>
      <c r="J35" s="46">
        <v>3</v>
      </c>
      <c r="K35" s="34">
        <v>1</v>
      </c>
      <c r="L35" s="46">
        <v>3</v>
      </c>
    </row>
    <row r="36" spans="1:12" ht="18" customHeight="1">
      <c r="A36" s="40">
        <v>4</v>
      </c>
      <c r="B36" s="40" t="s">
        <v>949</v>
      </c>
      <c r="C36" s="40"/>
      <c r="D36" s="40"/>
      <c r="E36" s="40"/>
      <c r="F36" s="45">
        <f>J36/I36</f>
        <v>14</v>
      </c>
      <c r="G36" s="40"/>
      <c r="H36" s="40"/>
      <c r="I36" s="40">
        <v>2</v>
      </c>
      <c r="J36" s="45">
        <v>28</v>
      </c>
      <c r="K36" s="40">
        <v>2</v>
      </c>
      <c r="L36" s="45">
        <v>28</v>
      </c>
    </row>
    <row r="37" spans="1:12" ht="18" customHeight="1">
      <c r="A37" s="34">
        <v>5</v>
      </c>
      <c r="B37" s="34" t="s">
        <v>950</v>
      </c>
      <c r="C37" s="34"/>
      <c r="D37" s="34"/>
      <c r="E37" s="34"/>
      <c r="F37" s="34">
        <f aca="true" t="shared" si="0" ref="F37:F63">J37/I37</f>
        <v>3</v>
      </c>
      <c r="G37" s="34"/>
      <c r="H37" s="34"/>
      <c r="I37" s="34">
        <v>2</v>
      </c>
      <c r="J37" s="46">
        <v>6</v>
      </c>
      <c r="K37" s="34">
        <v>2</v>
      </c>
      <c r="L37" s="46">
        <v>6</v>
      </c>
    </row>
    <row r="38" spans="1:12" ht="18" customHeight="1">
      <c r="A38" s="34">
        <v>6</v>
      </c>
      <c r="B38" s="34" t="s">
        <v>951</v>
      </c>
      <c r="C38" s="34"/>
      <c r="D38" s="34"/>
      <c r="E38" s="34"/>
      <c r="F38" s="45">
        <f t="shared" si="0"/>
        <v>60</v>
      </c>
      <c r="G38" s="34"/>
      <c r="H38" s="34"/>
      <c r="I38" s="34">
        <v>5</v>
      </c>
      <c r="J38" s="46">
        <v>300</v>
      </c>
      <c r="K38" s="34">
        <v>5</v>
      </c>
      <c r="L38" s="46">
        <v>300</v>
      </c>
    </row>
    <row r="39" spans="1:12" ht="18" customHeight="1">
      <c r="A39" s="34">
        <v>7</v>
      </c>
      <c r="B39" s="34" t="s">
        <v>570</v>
      </c>
      <c r="C39" s="34"/>
      <c r="D39" s="34"/>
      <c r="E39" s="34"/>
      <c r="F39" s="34">
        <f t="shared" si="0"/>
        <v>3</v>
      </c>
      <c r="G39" s="34"/>
      <c r="H39" s="34"/>
      <c r="I39" s="34">
        <v>6</v>
      </c>
      <c r="J39" s="46">
        <v>18</v>
      </c>
      <c r="K39" s="34">
        <v>6</v>
      </c>
      <c r="L39" s="46">
        <v>18</v>
      </c>
    </row>
    <row r="40" spans="1:12" ht="18" customHeight="1">
      <c r="A40" s="34">
        <v>8</v>
      </c>
      <c r="B40" s="34" t="s">
        <v>952</v>
      </c>
      <c r="C40" s="34"/>
      <c r="D40" s="34"/>
      <c r="E40" s="34"/>
      <c r="F40" s="45">
        <f t="shared" si="0"/>
        <v>30</v>
      </c>
      <c r="G40" s="34"/>
      <c r="H40" s="34"/>
      <c r="I40" s="34">
        <v>1</v>
      </c>
      <c r="J40" s="46">
        <v>30</v>
      </c>
      <c r="K40" s="34">
        <v>1</v>
      </c>
      <c r="L40" s="46">
        <v>30</v>
      </c>
    </row>
    <row r="41" spans="1:12" ht="18" customHeight="1">
      <c r="A41" s="34">
        <v>9</v>
      </c>
      <c r="B41" s="34" t="s">
        <v>733</v>
      </c>
      <c r="C41" s="34"/>
      <c r="D41" s="34"/>
      <c r="E41" s="34"/>
      <c r="F41" s="34">
        <f t="shared" si="0"/>
        <v>10</v>
      </c>
      <c r="G41" s="34"/>
      <c r="H41" s="34"/>
      <c r="I41" s="34">
        <v>1</v>
      </c>
      <c r="J41" s="46">
        <v>10</v>
      </c>
      <c r="K41" s="34">
        <v>1</v>
      </c>
      <c r="L41" s="46">
        <v>10</v>
      </c>
    </row>
    <row r="42" spans="1:12" ht="18" customHeight="1">
      <c r="A42" s="34">
        <v>10</v>
      </c>
      <c r="B42" s="34" t="s">
        <v>579</v>
      </c>
      <c r="C42" s="34"/>
      <c r="D42" s="34"/>
      <c r="E42" s="34"/>
      <c r="F42" s="45">
        <f t="shared" si="0"/>
        <v>55</v>
      </c>
      <c r="G42" s="34"/>
      <c r="H42" s="34"/>
      <c r="I42" s="34">
        <v>1</v>
      </c>
      <c r="J42" s="46">
        <v>55</v>
      </c>
      <c r="K42" s="34">
        <v>1</v>
      </c>
      <c r="L42" s="46">
        <v>55</v>
      </c>
    </row>
    <row r="43" spans="1:12" ht="18" customHeight="1">
      <c r="A43" s="34">
        <v>11</v>
      </c>
      <c r="B43" s="34" t="s">
        <v>538</v>
      </c>
      <c r="C43" s="34"/>
      <c r="D43" s="34"/>
      <c r="E43" s="34"/>
      <c r="F43" s="34">
        <f t="shared" si="0"/>
        <v>10</v>
      </c>
      <c r="G43" s="34"/>
      <c r="H43" s="34"/>
      <c r="I43" s="34">
        <v>1</v>
      </c>
      <c r="J43" s="46">
        <v>10</v>
      </c>
      <c r="K43" s="34">
        <v>1</v>
      </c>
      <c r="L43" s="46">
        <v>10</v>
      </c>
    </row>
    <row r="44" spans="1:12" ht="18" customHeight="1">
      <c r="A44" s="34">
        <v>12</v>
      </c>
      <c r="B44" s="34" t="s">
        <v>953</v>
      </c>
      <c r="C44" s="34"/>
      <c r="D44" s="34"/>
      <c r="E44" s="34"/>
      <c r="F44" s="45">
        <f t="shared" si="0"/>
        <v>37</v>
      </c>
      <c r="G44" s="34"/>
      <c r="H44" s="34"/>
      <c r="I44" s="34">
        <v>1</v>
      </c>
      <c r="J44" s="46">
        <v>37</v>
      </c>
      <c r="K44" s="34">
        <v>1</v>
      </c>
      <c r="L44" s="46">
        <v>37</v>
      </c>
    </row>
    <row r="45" spans="1:12" ht="18" customHeight="1">
      <c r="A45" s="34">
        <v>13</v>
      </c>
      <c r="B45" s="34" t="s">
        <v>538</v>
      </c>
      <c r="C45" s="34"/>
      <c r="D45" s="34"/>
      <c r="E45" s="34"/>
      <c r="F45" s="34">
        <f t="shared" si="0"/>
        <v>6</v>
      </c>
      <c r="G45" s="34"/>
      <c r="H45" s="34"/>
      <c r="I45" s="34">
        <v>1</v>
      </c>
      <c r="J45" s="46">
        <v>6</v>
      </c>
      <c r="K45" s="34">
        <v>1</v>
      </c>
      <c r="L45" s="46">
        <v>6</v>
      </c>
    </row>
    <row r="46" spans="1:12" ht="18" customHeight="1">
      <c r="A46" s="34">
        <v>14</v>
      </c>
      <c r="B46" s="34" t="s">
        <v>954</v>
      </c>
      <c r="C46" s="34"/>
      <c r="D46" s="34"/>
      <c r="E46" s="34"/>
      <c r="F46" s="45">
        <f t="shared" si="0"/>
        <v>3</v>
      </c>
      <c r="G46" s="34"/>
      <c r="H46" s="34"/>
      <c r="I46" s="34">
        <v>6</v>
      </c>
      <c r="J46" s="46">
        <v>18</v>
      </c>
      <c r="K46" s="34">
        <v>6</v>
      </c>
      <c r="L46" s="46">
        <v>18</v>
      </c>
    </row>
    <row r="47" spans="1:12" ht="18" customHeight="1">
      <c r="A47" s="34">
        <v>15</v>
      </c>
      <c r="B47" s="34" t="s">
        <v>955</v>
      </c>
      <c r="C47" s="34"/>
      <c r="D47" s="34"/>
      <c r="E47" s="34"/>
      <c r="F47" s="34">
        <f t="shared" si="0"/>
        <v>5</v>
      </c>
      <c r="G47" s="34"/>
      <c r="H47" s="34"/>
      <c r="I47" s="34">
        <v>10</v>
      </c>
      <c r="J47" s="46">
        <v>50</v>
      </c>
      <c r="K47" s="34">
        <v>10</v>
      </c>
      <c r="L47" s="46">
        <v>50</v>
      </c>
    </row>
    <row r="48" spans="1:12" ht="18" customHeight="1">
      <c r="A48" s="34">
        <v>16</v>
      </c>
      <c r="B48" s="34" t="s">
        <v>956</v>
      </c>
      <c r="C48" s="34"/>
      <c r="D48" s="34"/>
      <c r="E48" s="34"/>
      <c r="F48" s="45">
        <f t="shared" si="0"/>
        <v>5</v>
      </c>
      <c r="G48" s="34"/>
      <c r="H48" s="34"/>
      <c r="I48" s="34">
        <v>3</v>
      </c>
      <c r="J48" s="46">
        <v>15</v>
      </c>
      <c r="K48" s="34">
        <v>3</v>
      </c>
      <c r="L48" s="46">
        <v>15</v>
      </c>
    </row>
    <row r="49" spans="1:12" ht="18" customHeight="1">
      <c r="A49" s="34">
        <v>17</v>
      </c>
      <c r="B49" s="34" t="s">
        <v>957</v>
      </c>
      <c r="C49" s="34"/>
      <c r="D49" s="34"/>
      <c r="E49" s="34"/>
      <c r="F49" s="34">
        <f t="shared" si="0"/>
        <v>58</v>
      </c>
      <c r="G49" s="34"/>
      <c r="H49" s="34"/>
      <c r="I49" s="34">
        <v>1</v>
      </c>
      <c r="J49" s="46">
        <v>58</v>
      </c>
      <c r="K49" s="34">
        <v>1</v>
      </c>
      <c r="L49" s="46">
        <v>58</v>
      </c>
    </row>
    <row r="50" spans="1:12" ht="18" customHeight="1">
      <c r="A50" s="34">
        <v>18</v>
      </c>
      <c r="B50" s="34" t="s">
        <v>299</v>
      </c>
      <c r="C50" s="34"/>
      <c r="D50" s="34"/>
      <c r="E50" s="34"/>
      <c r="F50" s="45">
        <f t="shared" si="0"/>
        <v>76</v>
      </c>
      <c r="G50" s="34"/>
      <c r="H50" s="34"/>
      <c r="I50" s="34">
        <v>1</v>
      </c>
      <c r="J50" s="46">
        <v>76</v>
      </c>
      <c r="K50" s="34">
        <v>1</v>
      </c>
      <c r="L50" s="46">
        <v>76</v>
      </c>
    </row>
    <row r="51" spans="1:12" ht="18" customHeight="1">
      <c r="A51" s="34">
        <v>19</v>
      </c>
      <c r="B51" s="34" t="s">
        <v>958</v>
      </c>
      <c r="C51" s="34"/>
      <c r="D51" s="34"/>
      <c r="E51" s="34"/>
      <c r="F51" s="34">
        <f t="shared" si="0"/>
        <v>50</v>
      </c>
      <c r="G51" s="34"/>
      <c r="H51" s="34"/>
      <c r="I51" s="34">
        <v>1</v>
      </c>
      <c r="J51" s="46">
        <v>50</v>
      </c>
      <c r="K51" s="34">
        <v>1</v>
      </c>
      <c r="L51" s="46">
        <v>50</v>
      </c>
    </row>
    <row r="52" spans="1:12" ht="18" customHeight="1">
      <c r="A52" s="34">
        <v>20</v>
      </c>
      <c r="B52" s="34" t="s">
        <v>959</v>
      </c>
      <c r="C52" s="34"/>
      <c r="D52" s="34"/>
      <c r="E52" s="34"/>
      <c r="F52" s="45">
        <f t="shared" si="0"/>
        <v>6</v>
      </c>
      <c r="G52" s="34"/>
      <c r="H52" s="34"/>
      <c r="I52" s="34">
        <v>4</v>
      </c>
      <c r="J52" s="46">
        <v>24</v>
      </c>
      <c r="K52" s="34">
        <v>4</v>
      </c>
      <c r="L52" s="46">
        <v>24</v>
      </c>
    </row>
    <row r="53" spans="1:12" ht="18" customHeight="1">
      <c r="A53" s="34">
        <v>21</v>
      </c>
      <c r="B53" s="34" t="s">
        <v>960</v>
      </c>
      <c r="C53" s="34"/>
      <c r="D53" s="34"/>
      <c r="E53" s="34"/>
      <c r="F53" s="34">
        <f t="shared" si="0"/>
        <v>16</v>
      </c>
      <c r="G53" s="34"/>
      <c r="H53" s="34"/>
      <c r="I53" s="34">
        <v>2</v>
      </c>
      <c r="J53" s="46">
        <v>32</v>
      </c>
      <c r="K53" s="34">
        <v>2</v>
      </c>
      <c r="L53" s="46">
        <v>32</v>
      </c>
    </row>
    <row r="54" spans="1:12" ht="18" customHeight="1">
      <c r="A54" s="34">
        <v>22</v>
      </c>
      <c r="B54" s="34" t="s">
        <v>961</v>
      </c>
      <c r="C54" s="34"/>
      <c r="D54" s="34"/>
      <c r="E54" s="34"/>
      <c r="F54" s="45">
        <f t="shared" si="0"/>
        <v>7</v>
      </c>
      <c r="G54" s="34"/>
      <c r="H54" s="34"/>
      <c r="I54" s="34">
        <v>1</v>
      </c>
      <c r="J54" s="46">
        <v>7</v>
      </c>
      <c r="K54" s="34">
        <v>1</v>
      </c>
      <c r="L54" s="46">
        <v>7</v>
      </c>
    </row>
    <row r="55" spans="1:12" ht="18" customHeight="1">
      <c r="A55" s="34">
        <v>23</v>
      </c>
      <c r="B55" s="34" t="s">
        <v>962</v>
      </c>
      <c r="C55" s="34"/>
      <c r="D55" s="34"/>
      <c r="E55" s="34"/>
      <c r="F55" s="34">
        <f t="shared" si="0"/>
        <v>11</v>
      </c>
      <c r="G55" s="34"/>
      <c r="H55" s="34"/>
      <c r="I55" s="34">
        <v>1</v>
      </c>
      <c r="J55" s="46">
        <v>11</v>
      </c>
      <c r="K55" s="34">
        <v>1</v>
      </c>
      <c r="L55" s="46">
        <v>11</v>
      </c>
    </row>
    <row r="56" spans="1:12" ht="18" customHeight="1">
      <c r="A56" s="34">
        <v>24</v>
      </c>
      <c r="B56" s="34" t="s">
        <v>963</v>
      </c>
      <c r="C56" s="34"/>
      <c r="D56" s="34"/>
      <c r="E56" s="34"/>
      <c r="F56" s="45">
        <f t="shared" si="0"/>
        <v>12</v>
      </c>
      <c r="G56" s="34"/>
      <c r="H56" s="34"/>
      <c r="I56" s="34">
        <v>1</v>
      </c>
      <c r="J56" s="46">
        <v>12</v>
      </c>
      <c r="K56" s="34">
        <v>1</v>
      </c>
      <c r="L56" s="46">
        <v>12</v>
      </c>
    </row>
    <row r="57" spans="1:12" ht="18" customHeight="1">
      <c r="A57" s="34">
        <v>25</v>
      </c>
      <c r="B57" s="34" t="s">
        <v>964</v>
      </c>
      <c r="C57" s="34"/>
      <c r="D57" s="34"/>
      <c r="E57" s="34"/>
      <c r="F57" s="34">
        <f t="shared" si="0"/>
        <v>19</v>
      </c>
      <c r="G57" s="34"/>
      <c r="H57" s="34"/>
      <c r="I57" s="34">
        <v>2</v>
      </c>
      <c r="J57" s="46">
        <v>38</v>
      </c>
      <c r="K57" s="34">
        <v>2</v>
      </c>
      <c r="L57" s="46">
        <v>38</v>
      </c>
    </row>
    <row r="58" spans="1:12" ht="18" customHeight="1">
      <c r="A58" s="34">
        <v>26</v>
      </c>
      <c r="B58" s="34" t="s">
        <v>965</v>
      </c>
      <c r="C58" s="34"/>
      <c r="D58" s="34"/>
      <c r="E58" s="34"/>
      <c r="F58" s="45">
        <f t="shared" si="0"/>
        <v>6</v>
      </c>
      <c r="G58" s="34"/>
      <c r="H58" s="34"/>
      <c r="I58" s="34">
        <v>2</v>
      </c>
      <c r="J58" s="46">
        <v>12</v>
      </c>
      <c r="K58" s="34">
        <v>2</v>
      </c>
      <c r="L58" s="46">
        <v>12</v>
      </c>
    </row>
    <row r="59" spans="1:12" ht="18" customHeight="1">
      <c r="A59" s="34">
        <v>27</v>
      </c>
      <c r="B59" s="35" t="s">
        <v>966</v>
      </c>
      <c r="C59" s="36"/>
      <c r="D59" s="36"/>
      <c r="E59" s="36"/>
      <c r="F59" s="34">
        <f t="shared" si="0"/>
        <v>15</v>
      </c>
      <c r="G59" s="36"/>
      <c r="H59" s="36"/>
      <c r="I59" s="36">
        <v>1</v>
      </c>
      <c r="J59" s="46">
        <v>15</v>
      </c>
      <c r="K59" s="36">
        <v>1</v>
      </c>
      <c r="L59" s="46">
        <v>15</v>
      </c>
    </row>
    <row r="60" spans="1:12" ht="18" customHeight="1">
      <c r="A60" s="34">
        <v>28</v>
      </c>
      <c r="B60" s="34" t="s">
        <v>967</v>
      </c>
      <c r="C60" s="34"/>
      <c r="D60" s="34"/>
      <c r="E60" s="34"/>
      <c r="F60" s="45">
        <f t="shared" si="0"/>
        <v>15</v>
      </c>
      <c r="G60" s="34"/>
      <c r="H60" s="34"/>
      <c r="I60" s="34">
        <v>1</v>
      </c>
      <c r="J60" s="46">
        <v>15</v>
      </c>
      <c r="K60" s="34">
        <v>1</v>
      </c>
      <c r="L60" s="46">
        <v>15</v>
      </c>
    </row>
    <row r="61" spans="1:12" ht="18" customHeight="1">
      <c r="A61" s="34">
        <v>29</v>
      </c>
      <c r="B61" s="34" t="s">
        <v>968</v>
      </c>
      <c r="C61" s="34"/>
      <c r="D61" s="34"/>
      <c r="E61" s="34"/>
      <c r="F61" s="34">
        <f t="shared" si="0"/>
        <v>8</v>
      </c>
      <c r="G61" s="34"/>
      <c r="H61" s="34"/>
      <c r="I61" s="34">
        <v>1</v>
      </c>
      <c r="J61" s="46">
        <v>8</v>
      </c>
      <c r="K61" s="34">
        <v>1</v>
      </c>
      <c r="L61" s="46">
        <v>8</v>
      </c>
    </row>
    <row r="62" spans="1:12" ht="18" customHeight="1">
      <c r="A62" s="34">
        <v>30</v>
      </c>
      <c r="B62" s="34" t="s">
        <v>969</v>
      </c>
      <c r="C62" s="34"/>
      <c r="D62" s="34"/>
      <c r="E62" s="34"/>
      <c r="F62" s="45">
        <f t="shared" si="0"/>
        <v>6</v>
      </c>
      <c r="G62" s="34"/>
      <c r="H62" s="34"/>
      <c r="I62" s="34">
        <v>3</v>
      </c>
      <c r="J62" s="46">
        <v>18</v>
      </c>
      <c r="K62" s="34">
        <v>3</v>
      </c>
      <c r="L62" s="46">
        <v>18</v>
      </c>
    </row>
    <row r="63" spans="1:12" ht="18" customHeight="1">
      <c r="A63" s="34">
        <v>31</v>
      </c>
      <c r="B63" s="34" t="s">
        <v>503</v>
      </c>
      <c r="C63" s="34"/>
      <c r="D63" s="34"/>
      <c r="E63" s="34"/>
      <c r="F63" s="34">
        <f t="shared" si="0"/>
        <v>12</v>
      </c>
      <c r="G63" s="34"/>
      <c r="H63" s="34"/>
      <c r="I63" s="34">
        <v>1</v>
      </c>
      <c r="J63" s="46">
        <v>12</v>
      </c>
      <c r="K63" s="34">
        <v>1</v>
      </c>
      <c r="L63" s="46">
        <v>12</v>
      </c>
    </row>
    <row r="64" spans="1:12" ht="25.5" customHeight="1" thickBot="1">
      <c r="A64" s="371"/>
      <c r="B64" s="371" t="s">
        <v>208</v>
      </c>
      <c r="C64" s="371"/>
      <c r="D64" s="371"/>
      <c r="E64" s="371"/>
      <c r="F64" s="377"/>
      <c r="G64" s="371"/>
      <c r="H64" s="371"/>
      <c r="I64" s="371">
        <f>SUM(I35:I63)</f>
        <v>64</v>
      </c>
      <c r="J64" s="377">
        <f>SUM(J35:J63)</f>
        <v>974</v>
      </c>
      <c r="K64" s="371">
        <f>SUM(K35:K63)</f>
        <v>64</v>
      </c>
      <c r="L64" s="377">
        <f>SUM(L35:L63)</f>
        <v>974</v>
      </c>
    </row>
    <row r="65" spans="1:12" ht="18" customHeight="1" thickBot="1">
      <c r="A65" s="37">
        <v>1</v>
      </c>
      <c r="B65" s="38">
        <v>2</v>
      </c>
      <c r="C65" s="38">
        <v>3</v>
      </c>
      <c r="D65" s="38">
        <v>4</v>
      </c>
      <c r="E65" s="38">
        <v>5</v>
      </c>
      <c r="F65" s="38">
        <v>6</v>
      </c>
      <c r="G65" s="38">
        <v>7</v>
      </c>
      <c r="H65" s="38">
        <v>8</v>
      </c>
      <c r="I65" s="38">
        <v>9</v>
      </c>
      <c r="J65" s="38">
        <v>10</v>
      </c>
      <c r="K65" s="38">
        <v>11</v>
      </c>
      <c r="L65" s="39">
        <v>12</v>
      </c>
    </row>
    <row r="66" spans="1:12" ht="18" customHeight="1">
      <c r="A66" s="34">
        <v>32</v>
      </c>
      <c r="B66" s="34" t="s">
        <v>970</v>
      </c>
      <c r="C66" s="34"/>
      <c r="D66" s="34"/>
      <c r="E66" s="34"/>
      <c r="F66" s="46">
        <f>J66/I66</f>
        <v>13</v>
      </c>
      <c r="G66" s="34"/>
      <c r="H66" s="34"/>
      <c r="I66" s="34">
        <v>1</v>
      </c>
      <c r="J66" s="46">
        <v>13</v>
      </c>
      <c r="K66" s="34">
        <v>1</v>
      </c>
      <c r="L66" s="46">
        <v>13</v>
      </c>
    </row>
    <row r="67" spans="1:12" ht="18" customHeight="1">
      <c r="A67" s="34">
        <v>33</v>
      </c>
      <c r="B67" s="34" t="s">
        <v>971</v>
      </c>
      <c r="C67" s="34"/>
      <c r="D67" s="34"/>
      <c r="E67" s="34"/>
      <c r="F67" s="46">
        <f>J67/I67</f>
        <v>12</v>
      </c>
      <c r="G67" s="34"/>
      <c r="H67" s="34"/>
      <c r="I67" s="34">
        <v>1</v>
      </c>
      <c r="J67" s="46">
        <v>12</v>
      </c>
      <c r="K67" s="34">
        <v>1</v>
      </c>
      <c r="L67" s="46">
        <v>12</v>
      </c>
    </row>
    <row r="68" spans="1:13" ht="18" customHeight="1">
      <c r="A68" s="34">
        <v>34</v>
      </c>
      <c r="B68" s="34" t="s">
        <v>972</v>
      </c>
      <c r="C68" s="34"/>
      <c r="D68" s="34"/>
      <c r="E68" s="34"/>
      <c r="F68" s="46">
        <f>J68/I68</f>
        <v>15</v>
      </c>
      <c r="G68" s="34"/>
      <c r="H68" s="34"/>
      <c r="I68" s="34">
        <v>1</v>
      </c>
      <c r="J68" s="46">
        <v>15</v>
      </c>
      <c r="K68" s="34">
        <v>1</v>
      </c>
      <c r="L68" s="46">
        <v>15</v>
      </c>
      <c r="M68" s="378"/>
    </row>
    <row r="69" spans="1:12" ht="18" customHeight="1">
      <c r="A69" s="34">
        <v>35</v>
      </c>
      <c r="B69" s="34" t="s">
        <v>973</v>
      </c>
      <c r="C69" s="34"/>
      <c r="D69" s="34"/>
      <c r="E69" s="34"/>
      <c r="F69" s="46">
        <f aca="true" t="shared" si="1" ref="F69:F95">J69/I69</f>
        <v>8</v>
      </c>
      <c r="G69" s="34"/>
      <c r="H69" s="34"/>
      <c r="I69" s="34">
        <v>4</v>
      </c>
      <c r="J69" s="46">
        <v>32</v>
      </c>
      <c r="K69" s="34">
        <v>4</v>
      </c>
      <c r="L69" s="46">
        <v>32</v>
      </c>
    </row>
    <row r="70" spans="1:12" ht="18" customHeight="1">
      <c r="A70" s="34">
        <v>36</v>
      </c>
      <c r="B70" s="34" t="s">
        <v>974</v>
      </c>
      <c r="C70" s="34"/>
      <c r="D70" s="34"/>
      <c r="E70" s="34"/>
      <c r="F70" s="46">
        <f t="shared" si="1"/>
        <v>6</v>
      </c>
      <c r="G70" s="34"/>
      <c r="H70" s="34"/>
      <c r="I70" s="34">
        <v>1</v>
      </c>
      <c r="J70" s="46">
        <v>6</v>
      </c>
      <c r="K70" s="34">
        <v>1</v>
      </c>
      <c r="L70" s="46">
        <v>6</v>
      </c>
    </row>
    <row r="71" spans="1:12" ht="18" customHeight="1">
      <c r="A71" s="34">
        <v>37</v>
      </c>
      <c r="B71" s="34" t="s">
        <v>975</v>
      </c>
      <c r="C71" s="34"/>
      <c r="D71" s="34"/>
      <c r="E71" s="34"/>
      <c r="F71" s="46">
        <f t="shared" si="1"/>
        <v>4</v>
      </c>
      <c r="G71" s="34"/>
      <c r="H71" s="34"/>
      <c r="I71" s="34">
        <v>3</v>
      </c>
      <c r="J71" s="46">
        <v>12</v>
      </c>
      <c r="K71" s="34">
        <v>3</v>
      </c>
      <c r="L71" s="46">
        <v>12</v>
      </c>
    </row>
    <row r="72" spans="1:12" ht="18" customHeight="1">
      <c r="A72" s="34">
        <v>38</v>
      </c>
      <c r="B72" s="34" t="s">
        <v>976</v>
      </c>
      <c r="C72" s="34"/>
      <c r="D72" s="34"/>
      <c r="E72" s="34"/>
      <c r="F72" s="46">
        <f t="shared" si="1"/>
        <v>120</v>
      </c>
      <c r="G72" s="34"/>
      <c r="H72" s="34"/>
      <c r="I72" s="34">
        <v>1</v>
      </c>
      <c r="J72" s="46">
        <v>120</v>
      </c>
      <c r="K72" s="34">
        <v>1</v>
      </c>
      <c r="L72" s="46">
        <v>120</v>
      </c>
    </row>
    <row r="73" spans="1:12" ht="18" customHeight="1">
      <c r="A73" s="34">
        <v>39</v>
      </c>
      <c r="B73" s="34" t="s">
        <v>977</v>
      </c>
      <c r="C73" s="34"/>
      <c r="D73" s="34"/>
      <c r="E73" s="34"/>
      <c r="F73" s="46">
        <f t="shared" si="1"/>
        <v>10</v>
      </c>
      <c r="G73" s="34"/>
      <c r="H73" s="34"/>
      <c r="I73" s="34">
        <v>1</v>
      </c>
      <c r="J73" s="46">
        <v>10</v>
      </c>
      <c r="K73" s="34">
        <v>1</v>
      </c>
      <c r="L73" s="46">
        <v>10</v>
      </c>
    </row>
    <row r="74" spans="1:12" ht="18" customHeight="1">
      <c r="A74" s="34">
        <v>40</v>
      </c>
      <c r="B74" s="34" t="s">
        <v>978</v>
      </c>
      <c r="C74" s="34"/>
      <c r="D74" s="34"/>
      <c r="E74" s="34"/>
      <c r="F74" s="46">
        <f t="shared" si="1"/>
        <v>2</v>
      </c>
      <c r="G74" s="34"/>
      <c r="H74" s="34"/>
      <c r="I74" s="34">
        <v>1</v>
      </c>
      <c r="J74" s="46">
        <v>2</v>
      </c>
      <c r="K74" s="34">
        <v>1</v>
      </c>
      <c r="L74" s="46">
        <v>2</v>
      </c>
    </row>
    <row r="75" spans="1:12" ht="18" customHeight="1">
      <c r="A75" s="34">
        <v>41</v>
      </c>
      <c r="B75" s="34" t="s">
        <v>979</v>
      </c>
      <c r="C75" s="34"/>
      <c r="D75" s="34"/>
      <c r="E75" s="34"/>
      <c r="F75" s="46">
        <f t="shared" si="1"/>
        <v>17</v>
      </c>
      <c r="G75" s="34"/>
      <c r="H75" s="34"/>
      <c r="I75" s="34">
        <v>1</v>
      </c>
      <c r="J75" s="46">
        <v>17</v>
      </c>
      <c r="K75" s="34">
        <v>1</v>
      </c>
      <c r="L75" s="46">
        <v>17</v>
      </c>
    </row>
    <row r="76" spans="1:12" ht="18" customHeight="1">
      <c r="A76" s="34">
        <v>42</v>
      </c>
      <c r="B76" s="34" t="s">
        <v>980</v>
      </c>
      <c r="C76" s="34"/>
      <c r="D76" s="34"/>
      <c r="E76" s="34"/>
      <c r="F76" s="46">
        <f t="shared" si="1"/>
        <v>12</v>
      </c>
      <c r="G76" s="34"/>
      <c r="H76" s="34"/>
      <c r="I76" s="34">
        <v>1</v>
      </c>
      <c r="J76" s="46">
        <v>12</v>
      </c>
      <c r="K76" s="34">
        <v>1</v>
      </c>
      <c r="L76" s="46">
        <v>12</v>
      </c>
    </row>
    <row r="77" spans="1:12" ht="18" customHeight="1">
      <c r="A77" s="34">
        <v>43</v>
      </c>
      <c r="B77" s="34" t="s">
        <v>981</v>
      </c>
      <c r="C77" s="34"/>
      <c r="D77" s="34"/>
      <c r="E77" s="34"/>
      <c r="F77" s="46">
        <f t="shared" si="1"/>
        <v>10</v>
      </c>
      <c r="G77" s="34"/>
      <c r="H77" s="34"/>
      <c r="I77" s="34">
        <v>1</v>
      </c>
      <c r="J77" s="46">
        <v>10</v>
      </c>
      <c r="K77" s="34">
        <v>1</v>
      </c>
      <c r="L77" s="46">
        <v>10</v>
      </c>
    </row>
    <row r="78" spans="1:12" ht="18" customHeight="1">
      <c r="A78" s="34">
        <v>44</v>
      </c>
      <c r="B78" s="34" t="s">
        <v>983</v>
      </c>
      <c r="C78" s="34"/>
      <c r="D78" s="34"/>
      <c r="E78" s="34"/>
      <c r="F78" s="46">
        <f t="shared" si="1"/>
        <v>11</v>
      </c>
      <c r="G78" s="34"/>
      <c r="H78" s="34"/>
      <c r="I78" s="34">
        <v>1</v>
      </c>
      <c r="J78" s="46">
        <v>11</v>
      </c>
      <c r="K78" s="34">
        <v>1</v>
      </c>
      <c r="L78" s="46">
        <v>11</v>
      </c>
    </row>
    <row r="79" spans="1:12" ht="18" customHeight="1">
      <c r="A79" s="34">
        <v>45</v>
      </c>
      <c r="B79" s="34" t="s">
        <v>984</v>
      </c>
      <c r="C79" s="34"/>
      <c r="D79" s="34"/>
      <c r="E79" s="34"/>
      <c r="F79" s="46">
        <f t="shared" si="1"/>
        <v>4</v>
      </c>
      <c r="G79" s="34"/>
      <c r="H79" s="34"/>
      <c r="I79" s="34">
        <v>1</v>
      </c>
      <c r="J79" s="46">
        <v>4</v>
      </c>
      <c r="K79" s="34">
        <v>1</v>
      </c>
      <c r="L79" s="46">
        <v>4</v>
      </c>
    </row>
    <row r="80" spans="1:12" ht="18" customHeight="1">
      <c r="A80" s="34">
        <v>46</v>
      </c>
      <c r="B80" s="34" t="s">
        <v>985</v>
      </c>
      <c r="C80" s="34"/>
      <c r="D80" s="34"/>
      <c r="E80" s="34"/>
      <c r="F80" s="46">
        <f t="shared" si="1"/>
        <v>1</v>
      </c>
      <c r="G80" s="34"/>
      <c r="H80" s="34"/>
      <c r="I80" s="34">
        <v>1</v>
      </c>
      <c r="J80" s="46">
        <v>1</v>
      </c>
      <c r="K80" s="34">
        <v>1</v>
      </c>
      <c r="L80" s="46">
        <v>1</v>
      </c>
    </row>
    <row r="81" spans="1:12" ht="18" customHeight="1">
      <c r="A81" s="34">
        <v>47</v>
      </c>
      <c r="B81" s="34" t="s">
        <v>982</v>
      </c>
      <c r="C81" s="34"/>
      <c r="D81" s="34"/>
      <c r="E81" s="34"/>
      <c r="F81" s="46">
        <f t="shared" si="1"/>
        <v>46</v>
      </c>
      <c r="G81" s="34"/>
      <c r="H81" s="34"/>
      <c r="I81" s="34">
        <v>1</v>
      </c>
      <c r="J81" s="46">
        <v>46</v>
      </c>
      <c r="K81" s="34">
        <v>1</v>
      </c>
      <c r="L81" s="46">
        <v>46</v>
      </c>
    </row>
    <row r="82" spans="1:12" ht="18" customHeight="1">
      <c r="A82" s="34">
        <v>48</v>
      </c>
      <c r="B82" s="34" t="s">
        <v>986</v>
      </c>
      <c r="C82" s="34"/>
      <c r="D82" s="34"/>
      <c r="E82" s="34"/>
      <c r="F82" s="46">
        <f t="shared" si="1"/>
        <v>7</v>
      </c>
      <c r="G82" s="34"/>
      <c r="H82" s="34"/>
      <c r="I82" s="34">
        <v>1</v>
      </c>
      <c r="J82" s="46">
        <v>7</v>
      </c>
      <c r="K82" s="34">
        <v>1</v>
      </c>
      <c r="L82" s="46">
        <v>7</v>
      </c>
    </row>
    <row r="83" spans="1:12" ht="18" customHeight="1">
      <c r="A83" s="34">
        <v>49</v>
      </c>
      <c r="B83" s="34" t="s">
        <v>592</v>
      </c>
      <c r="C83" s="34"/>
      <c r="D83" s="34"/>
      <c r="E83" s="34"/>
      <c r="F83" s="46">
        <f t="shared" si="1"/>
        <v>4</v>
      </c>
      <c r="G83" s="34"/>
      <c r="H83" s="34"/>
      <c r="I83" s="34">
        <v>6</v>
      </c>
      <c r="J83" s="46">
        <v>24</v>
      </c>
      <c r="K83" s="34">
        <v>6</v>
      </c>
      <c r="L83" s="46">
        <v>24</v>
      </c>
    </row>
    <row r="84" spans="1:12" ht="18" customHeight="1">
      <c r="A84" s="34">
        <v>50</v>
      </c>
      <c r="B84" s="34" t="s">
        <v>850</v>
      </c>
      <c r="C84" s="34"/>
      <c r="D84" s="34"/>
      <c r="E84" s="34"/>
      <c r="F84" s="46">
        <f t="shared" si="1"/>
        <v>6</v>
      </c>
      <c r="G84" s="34"/>
      <c r="H84" s="34"/>
      <c r="I84" s="34">
        <v>10</v>
      </c>
      <c r="J84" s="46">
        <v>60</v>
      </c>
      <c r="K84" s="34">
        <v>10</v>
      </c>
      <c r="L84" s="46">
        <v>60</v>
      </c>
    </row>
    <row r="85" spans="1:12" ht="18" customHeight="1">
      <c r="A85" s="34">
        <v>51</v>
      </c>
      <c r="B85" s="34" t="s">
        <v>987</v>
      </c>
      <c r="C85" s="34"/>
      <c r="D85" s="34"/>
      <c r="E85" s="34"/>
      <c r="F85" s="46">
        <f t="shared" si="1"/>
        <v>50</v>
      </c>
      <c r="G85" s="34"/>
      <c r="H85" s="34"/>
      <c r="I85" s="34">
        <v>2</v>
      </c>
      <c r="J85" s="46">
        <v>100</v>
      </c>
      <c r="K85" s="34">
        <v>2</v>
      </c>
      <c r="L85" s="46">
        <v>100</v>
      </c>
    </row>
    <row r="86" spans="1:12" ht="18" customHeight="1">
      <c r="A86" s="34">
        <v>52</v>
      </c>
      <c r="B86" s="34" t="s">
        <v>988</v>
      </c>
      <c r="C86" s="34"/>
      <c r="D86" s="34"/>
      <c r="E86" s="34"/>
      <c r="F86" s="46">
        <f t="shared" si="1"/>
        <v>50</v>
      </c>
      <c r="G86" s="34"/>
      <c r="H86" s="34"/>
      <c r="I86" s="34">
        <v>1</v>
      </c>
      <c r="J86" s="46">
        <v>50</v>
      </c>
      <c r="K86" s="34">
        <v>1</v>
      </c>
      <c r="L86" s="46">
        <v>50</v>
      </c>
    </row>
    <row r="87" spans="1:12" ht="18" customHeight="1">
      <c r="A87" s="34">
        <v>53</v>
      </c>
      <c r="B87" s="34" t="s">
        <v>722</v>
      </c>
      <c r="C87" s="34"/>
      <c r="D87" s="34"/>
      <c r="E87" s="34"/>
      <c r="F87" s="46">
        <f t="shared" si="1"/>
        <v>45</v>
      </c>
      <c r="G87" s="34"/>
      <c r="H87" s="34"/>
      <c r="I87" s="34">
        <v>14</v>
      </c>
      <c r="J87" s="46">
        <v>630</v>
      </c>
      <c r="K87" s="34">
        <v>14</v>
      </c>
      <c r="L87" s="46">
        <v>630</v>
      </c>
    </row>
    <row r="88" spans="1:12" ht="18" customHeight="1">
      <c r="A88" s="34">
        <v>54</v>
      </c>
      <c r="B88" s="34" t="s">
        <v>989</v>
      </c>
      <c r="C88" s="34"/>
      <c r="D88" s="34"/>
      <c r="E88" s="34"/>
      <c r="F88" s="46">
        <f t="shared" si="1"/>
        <v>35</v>
      </c>
      <c r="G88" s="34"/>
      <c r="H88" s="34"/>
      <c r="I88" s="34">
        <v>1</v>
      </c>
      <c r="J88" s="46">
        <v>35</v>
      </c>
      <c r="K88" s="34">
        <v>1</v>
      </c>
      <c r="L88" s="46">
        <v>35</v>
      </c>
    </row>
    <row r="89" spans="1:12" ht="18" customHeight="1">
      <c r="A89" s="34">
        <v>55</v>
      </c>
      <c r="B89" s="34" t="s">
        <v>990</v>
      </c>
      <c r="C89" s="34"/>
      <c r="D89" s="34"/>
      <c r="E89" s="34"/>
      <c r="F89" s="46">
        <f t="shared" si="1"/>
        <v>145</v>
      </c>
      <c r="G89" s="34"/>
      <c r="H89" s="34"/>
      <c r="I89" s="34">
        <v>1</v>
      </c>
      <c r="J89" s="46">
        <v>145</v>
      </c>
      <c r="K89" s="34">
        <v>1</v>
      </c>
      <c r="L89" s="46">
        <v>145</v>
      </c>
    </row>
    <row r="90" spans="1:12" ht="18" customHeight="1">
      <c r="A90" s="34">
        <v>56</v>
      </c>
      <c r="B90" s="34" t="s">
        <v>991</v>
      </c>
      <c r="C90" s="34"/>
      <c r="D90" s="34"/>
      <c r="E90" s="34"/>
      <c r="F90" s="46">
        <f t="shared" si="1"/>
        <v>18</v>
      </c>
      <c r="G90" s="34"/>
      <c r="H90" s="34"/>
      <c r="I90" s="34">
        <v>1</v>
      </c>
      <c r="J90" s="46">
        <v>18</v>
      </c>
      <c r="K90" s="34">
        <v>1</v>
      </c>
      <c r="L90" s="46">
        <v>18</v>
      </c>
    </row>
    <row r="91" spans="1:12" ht="18" customHeight="1">
      <c r="A91" s="34">
        <v>57</v>
      </c>
      <c r="B91" s="34" t="s">
        <v>992</v>
      </c>
      <c r="C91" s="34"/>
      <c r="D91" s="34"/>
      <c r="E91" s="34"/>
      <c r="F91" s="46">
        <f t="shared" si="1"/>
        <v>17</v>
      </c>
      <c r="G91" s="34"/>
      <c r="H91" s="34"/>
      <c r="I91" s="34">
        <v>1</v>
      </c>
      <c r="J91" s="46">
        <v>17</v>
      </c>
      <c r="K91" s="34">
        <v>1</v>
      </c>
      <c r="L91" s="46">
        <v>17</v>
      </c>
    </row>
    <row r="92" spans="1:12" ht="18" customHeight="1">
      <c r="A92" s="34">
        <v>58</v>
      </c>
      <c r="B92" s="34" t="s">
        <v>693</v>
      </c>
      <c r="C92" s="34"/>
      <c r="D92" s="34"/>
      <c r="E92" s="34"/>
      <c r="F92" s="46">
        <f t="shared" si="1"/>
        <v>80</v>
      </c>
      <c r="G92" s="34"/>
      <c r="H92" s="34"/>
      <c r="I92" s="34">
        <v>2</v>
      </c>
      <c r="J92" s="46">
        <v>160</v>
      </c>
      <c r="K92" s="34">
        <v>2</v>
      </c>
      <c r="L92" s="46">
        <v>160</v>
      </c>
    </row>
    <row r="93" spans="1:12" ht="18" customHeight="1">
      <c r="A93" s="34">
        <v>59</v>
      </c>
      <c r="B93" s="34" t="s">
        <v>993</v>
      </c>
      <c r="C93" s="34"/>
      <c r="D93" s="34"/>
      <c r="E93" s="34"/>
      <c r="F93" s="46">
        <f t="shared" si="1"/>
        <v>83</v>
      </c>
      <c r="G93" s="34"/>
      <c r="H93" s="34"/>
      <c r="I93" s="34">
        <v>2</v>
      </c>
      <c r="J93" s="46">
        <v>166</v>
      </c>
      <c r="K93" s="34">
        <v>2</v>
      </c>
      <c r="L93" s="46">
        <v>166</v>
      </c>
    </row>
    <row r="94" spans="1:12" ht="18" customHeight="1">
      <c r="A94" s="34">
        <v>60</v>
      </c>
      <c r="B94" s="34" t="s">
        <v>994</v>
      </c>
      <c r="C94" s="34"/>
      <c r="D94" s="34"/>
      <c r="E94" s="34"/>
      <c r="F94" s="46">
        <f t="shared" si="1"/>
        <v>80</v>
      </c>
      <c r="G94" s="34"/>
      <c r="H94" s="34"/>
      <c r="I94" s="34">
        <v>1</v>
      </c>
      <c r="J94" s="46">
        <v>80</v>
      </c>
      <c r="K94" s="34">
        <v>1</v>
      </c>
      <c r="L94" s="46">
        <v>80</v>
      </c>
    </row>
    <row r="95" spans="1:13" ht="18" customHeight="1">
      <c r="A95" s="34">
        <v>61</v>
      </c>
      <c r="B95" s="34" t="s">
        <v>995</v>
      </c>
      <c r="C95" s="34"/>
      <c r="D95" s="34"/>
      <c r="E95" s="34"/>
      <c r="F95" s="46">
        <f t="shared" si="1"/>
        <v>50</v>
      </c>
      <c r="G95" s="34"/>
      <c r="H95" s="34"/>
      <c r="I95" s="34">
        <v>1</v>
      </c>
      <c r="J95" s="46">
        <v>50</v>
      </c>
      <c r="K95" s="34">
        <v>1</v>
      </c>
      <c r="L95" s="46">
        <v>50</v>
      </c>
      <c r="M95" s="379"/>
    </row>
    <row r="96" spans="1:12" ht="18" customHeight="1" thickBot="1">
      <c r="A96" s="371"/>
      <c r="B96" s="371" t="s">
        <v>208</v>
      </c>
      <c r="C96" s="371"/>
      <c r="D96" s="371"/>
      <c r="E96" s="371"/>
      <c r="F96" s="377"/>
      <c r="G96" s="371"/>
      <c r="H96" s="371"/>
      <c r="I96" s="371">
        <f>SUM(I66:I95)</f>
        <v>65</v>
      </c>
      <c r="J96" s="377">
        <f>SUM(J66:J95)</f>
        <v>1865</v>
      </c>
      <c r="K96" s="371">
        <f>SUM(K66:K95)</f>
        <v>65</v>
      </c>
      <c r="L96" s="377">
        <f>SUM(L66:L95)</f>
        <v>1865</v>
      </c>
    </row>
    <row r="97" spans="1:12" ht="18" customHeight="1" thickBot="1">
      <c r="A97" s="200">
        <v>1</v>
      </c>
      <c r="B97" s="207">
        <v>2</v>
      </c>
      <c r="C97" s="207">
        <v>3</v>
      </c>
      <c r="D97" s="207">
        <v>4</v>
      </c>
      <c r="E97" s="207">
        <v>5</v>
      </c>
      <c r="F97" s="207">
        <v>6</v>
      </c>
      <c r="G97" s="207">
        <v>7</v>
      </c>
      <c r="H97" s="207">
        <v>8</v>
      </c>
      <c r="I97" s="207">
        <v>9</v>
      </c>
      <c r="J97" s="207">
        <v>10</v>
      </c>
      <c r="K97" s="207">
        <v>11</v>
      </c>
      <c r="L97" s="208">
        <v>12</v>
      </c>
    </row>
    <row r="98" spans="1:12" ht="18" customHeight="1">
      <c r="A98" s="34">
        <v>62</v>
      </c>
      <c r="B98" s="34" t="s">
        <v>996</v>
      </c>
      <c r="C98" s="34"/>
      <c r="D98" s="34"/>
      <c r="E98" s="34"/>
      <c r="F98" s="46">
        <f>J98/I98</f>
        <v>25</v>
      </c>
      <c r="G98" s="34"/>
      <c r="H98" s="34"/>
      <c r="I98" s="34">
        <v>2</v>
      </c>
      <c r="J98" s="46">
        <v>50</v>
      </c>
      <c r="K98" s="34">
        <v>2</v>
      </c>
      <c r="L98" s="46">
        <v>50</v>
      </c>
    </row>
    <row r="99" spans="1:12" ht="18" customHeight="1">
      <c r="A99" s="34">
        <v>63</v>
      </c>
      <c r="B99" s="34" t="s">
        <v>997</v>
      </c>
      <c r="C99" s="34"/>
      <c r="D99" s="34"/>
      <c r="E99" s="34"/>
      <c r="F99" s="46">
        <f>J99/I99</f>
        <v>50</v>
      </c>
      <c r="G99" s="34"/>
      <c r="H99" s="34"/>
      <c r="I99" s="34">
        <v>1</v>
      </c>
      <c r="J99" s="46">
        <v>50</v>
      </c>
      <c r="K99" s="34">
        <v>1</v>
      </c>
      <c r="L99" s="46">
        <v>50</v>
      </c>
    </row>
    <row r="100" spans="1:12" ht="18" customHeight="1">
      <c r="A100" s="34">
        <v>64</v>
      </c>
      <c r="B100" s="34" t="s">
        <v>998</v>
      </c>
      <c r="C100" s="34"/>
      <c r="D100" s="34"/>
      <c r="E100" s="34"/>
      <c r="F100" s="46">
        <f aca="true" t="shared" si="2" ref="F100:F128">J100/I100</f>
        <v>29</v>
      </c>
      <c r="G100" s="34"/>
      <c r="H100" s="34"/>
      <c r="I100" s="34">
        <v>1</v>
      </c>
      <c r="J100" s="46">
        <v>29</v>
      </c>
      <c r="K100" s="34">
        <v>1</v>
      </c>
      <c r="L100" s="46">
        <v>29</v>
      </c>
    </row>
    <row r="101" spans="1:12" ht="18" customHeight="1">
      <c r="A101" s="34">
        <v>65</v>
      </c>
      <c r="B101" s="34" t="s">
        <v>999</v>
      </c>
      <c r="C101" s="34"/>
      <c r="D101" s="34"/>
      <c r="E101" s="34"/>
      <c r="F101" s="46">
        <f t="shared" si="2"/>
        <v>15</v>
      </c>
      <c r="G101" s="34"/>
      <c r="H101" s="34"/>
      <c r="I101" s="34">
        <v>1</v>
      </c>
      <c r="J101" s="46">
        <v>15</v>
      </c>
      <c r="K101" s="34">
        <v>1</v>
      </c>
      <c r="L101" s="46">
        <v>15</v>
      </c>
    </row>
    <row r="102" spans="1:12" ht="18" customHeight="1">
      <c r="A102" s="34">
        <v>66</v>
      </c>
      <c r="B102" s="34" t="s">
        <v>1000</v>
      </c>
      <c r="C102" s="34"/>
      <c r="D102" s="34"/>
      <c r="E102" s="34"/>
      <c r="F102" s="46">
        <f t="shared" si="2"/>
        <v>30</v>
      </c>
      <c r="G102" s="34"/>
      <c r="H102" s="34"/>
      <c r="I102" s="34">
        <v>1</v>
      </c>
      <c r="J102" s="46">
        <v>30</v>
      </c>
      <c r="K102" s="34">
        <v>1</v>
      </c>
      <c r="L102" s="46">
        <v>30</v>
      </c>
    </row>
    <row r="103" spans="1:12" ht="18" customHeight="1">
      <c r="A103" s="34">
        <v>67</v>
      </c>
      <c r="B103" s="34" t="s">
        <v>1001</v>
      </c>
      <c r="C103" s="34"/>
      <c r="D103" s="34"/>
      <c r="E103" s="34"/>
      <c r="F103" s="46">
        <f t="shared" si="2"/>
        <v>20</v>
      </c>
      <c r="G103" s="34"/>
      <c r="H103" s="34"/>
      <c r="I103" s="34">
        <v>2</v>
      </c>
      <c r="J103" s="46">
        <v>40</v>
      </c>
      <c r="K103" s="34">
        <v>2</v>
      </c>
      <c r="L103" s="46">
        <v>40</v>
      </c>
    </row>
    <row r="104" spans="1:13" ht="18" customHeight="1">
      <c r="A104" s="34">
        <v>68</v>
      </c>
      <c r="B104" s="34" t="s">
        <v>1002</v>
      </c>
      <c r="C104" s="34"/>
      <c r="D104" s="34"/>
      <c r="E104" s="34"/>
      <c r="F104" s="46">
        <f t="shared" si="2"/>
        <v>21</v>
      </c>
      <c r="G104" s="34"/>
      <c r="H104" s="34"/>
      <c r="I104" s="34">
        <v>5</v>
      </c>
      <c r="J104" s="46">
        <v>105</v>
      </c>
      <c r="K104" s="34">
        <v>5</v>
      </c>
      <c r="L104" s="46">
        <v>105</v>
      </c>
      <c r="M104" s="378"/>
    </row>
    <row r="105" spans="1:12" ht="18" customHeight="1">
      <c r="A105" s="34">
        <v>69</v>
      </c>
      <c r="B105" s="34" t="s">
        <v>1003</v>
      </c>
      <c r="C105" s="34"/>
      <c r="D105" s="34"/>
      <c r="E105" s="34"/>
      <c r="F105" s="46">
        <f t="shared" si="2"/>
        <v>25</v>
      </c>
      <c r="G105" s="34"/>
      <c r="H105" s="34"/>
      <c r="I105" s="34">
        <v>30</v>
      </c>
      <c r="J105" s="46">
        <v>750</v>
      </c>
      <c r="K105" s="34">
        <v>30</v>
      </c>
      <c r="L105" s="46">
        <v>750</v>
      </c>
    </row>
    <row r="106" spans="1:12" ht="18" customHeight="1">
      <c r="A106" s="34">
        <v>70</v>
      </c>
      <c r="B106" s="34" t="s">
        <v>1004</v>
      </c>
      <c r="C106" s="34"/>
      <c r="D106" s="34"/>
      <c r="E106" s="34"/>
      <c r="F106" s="46">
        <f t="shared" si="2"/>
        <v>61</v>
      </c>
      <c r="G106" s="34"/>
      <c r="H106" s="34"/>
      <c r="I106" s="34">
        <v>10</v>
      </c>
      <c r="J106" s="46">
        <v>610</v>
      </c>
      <c r="K106" s="34">
        <v>10</v>
      </c>
      <c r="L106" s="46">
        <v>610</v>
      </c>
    </row>
    <row r="107" spans="1:12" ht="18" customHeight="1">
      <c r="A107" s="34">
        <v>71</v>
      </c>
      <c r="B107" s="34" t="s">
        <v>339</v>
      </c>
      <c r="C107" s="34"/>
      <c r="D107" s="34"/>
      <c r="E107" s="34"/>
      <c r="F107" s="46">
        <f t="shared" si="2"/>
        <v>80</v>
      </c>
      <c r="G107" s="34"/>
      <c r="H107" s="34"/>
      <c r="I107" s="34">
        <v>3</v>
      </c>
      <c r="J107" s="46">
        <v>240</v>
      </c>
      <c r="K107" s="34">
        <v>3</v>
      </c>
      <c r="L107" s="46">
        <v>240</v>
      </c>
    </row>
    <row r="108" spans="1:12" ht="18" customHeight="1">
      <c r="A108" s="34">
        <v>72</v>
      </c>
      <c r="B108" s="34" t="s">
        <v>1005</v>
      </c>
      <c r="C108" s="34"/>
      <c r="D108" s="34"/>
      <c r="E108" s="34"/>
      <c r="F108" s="46">
        <f t="shared" si="2"/>
        <v>195</v>
      </c>
      <c r="G108" s="34"/>
      <c r="H108" s="34"/>
      <c r="I108" s="34">
        <v>2</v>
      </c>
      <c r="J108" s="46">
        <v>390</v>
      </c>
      <c r="K108" s="34">
        <v>2</v>
      </c>
      <c r="L108" s="46">
        <v>390</v>
      </c>
    </row>
    <row r="109" spans="1:12" ht="18" customHeight="1">
      <c r="A109" s="34">
        <v>73</v>
      </c>
      <c r="B109" s="34" t="s">
        <v>768</v>
      </c>
      <c r="C109" s="34"/>
      <c r="D109" s="34"/>
      <c r="E109" s="34"/>
      <c r="F109" s="46">
        <f t="shared" si="2"/>
        <v>25</v>
      </c>
      <c r="G109" s="34"/>
      <c r="H109" s="34"/>
      <c r="I109" s="34">
        <v>80</v>
      </c>
      <c r="J109" s="46">
        <v>2000</v>
      </c>
      <c r="K109" s="34">
        <v>80</v>
      </c>
      <c r="L109" s="46">
        <v>2000</v>
      </c>
    </row>
    <row r="110" spans="1:12" ht="18" customHeight="1">
      <c r="A110" s="34">
        <v>74</v>
      </c>
      <c r="B110" s="34" t="s">
        <v>558</v>
      </c>
      <c r="C110" s="34"/>
      <c r="D110" s="34"/>
      <c r="E110" s="34"/>
      <c r="F110" s="46">
        <f t="shared" si="2"/>
        <v>1</v>
      </c>
      <c r="G110" s="34"/>
      <c r="H110" s="34"/>
      <c r="I110" s="34">
        <v>50</v>
      </c>
      <c r="J110" s="46">
        <v>50</v>
      </c>
      <c r="K110" s="34">
        <v>50</v>
      </c>
      <c r="L110" s="46">
        <v>50</v>
      </c>
    </row>
    <row r="111" spans="1:12" ht="18" customHeight="1">
      <c r="A111" s="34">
        <v>75</v>
      </c>
      <c r="B111" s="34" t="s">
        <v>1006</v>
      </c>
      <c r="C111" s="34"/>
      <c r="D111" s="34"/>
      <c r="E111" s="34"/>
      <c r="F111" s="46">
        <f t="shared" si="2"/>
        <v>150</v>
      </c>
      <c r="G111" s="34"/>
      <c r="H111" s="34"/>
      <c r="I111" s="34">
        <v>1</v>
      </c>
      <c r="J111" s="46">
        <v>150</v>
      </c>
      <c r="K111" s="34">
        <v>1</v>
      </c>
      <c r="L111" s="46">
        <v>150</v>
      </c>
    </row>
    <row r="112" spans="1:12" ht="18" customHeight="1">
      <c r="A112" s="34">
        <v>76</v>
      </c>
      <c r="B112" s="34" t="s">
        <v>1007</v>
      </c>
      <c r="C112" s="34"/>
      <c r="D112" s="34"/>
      <c r="E112" s="34"/>
      <c r="F112" s="46">
        <f t="shared" si="2"/>
        <v>50</v>
      </c>
      <c r="G112" s="34"/>
      <c r="H112" s="34"/>
      <c r="I112" s="34">
        <v>1</v>
      </c>
      <c r="J112" s="46">
        <v>50</v>
      </c>
      <c r="K112" s="34">
        <v>1</v>
      </c>
      <c r="L112" s="46">
        <v>50</v>
      </c>
    </row>
    <row r="113" spans="1:12" ht="18" customHeight="1">
      <c r="A113" s="34">
        <v>77</v>
      </c>
      <c r="B113" s="34" t="s">
        <v>1008</v>
      </c>
      <c r="C113" s="34"/>
      <c r="D113" s="34"/>
      <c r="E113" s="34"/>
      <c r="F113" s="46">
        <f t="shared" si="2"/>
        <v>35</v>
      </c>
      <c r="G113" s="34"/>
      <c r="H113" s="34"/>
      <c r="I113" s="34">
        <v>1</v>
      </c>
      <c r="J113" s="46">
        <v>35</v>
      </c>
      <c r="K113" s="34">
        <v>1</v>
      </c>
      <c r="L113" s="46">
        <v>35</v>
      </c>
    </row>
    <row r="114" spans="1:12" ht="18" customHeight="1">
      <c r="A114" s="34">
        <v>78</v>
      </c>
      <c r="B114" s="34" t="s">
        <v>1009</v>
      </c>
      <c r="C114" s="34"/>
      <c r="D114" s="34"/>
      <c r="E114" s="34"/>
      <c r="F114" s="46">
        <f t="shared" si="2"/>
        <v>18</v>
      </c>
      <c r="G114" s="34"/>
      <c r="H114" s="34"/>
      <c r="I114" s="34">
        <v>1</v>
      </c>
      <c r="J114" s="46">
        <v>18</v>
      </c>
      <c r="K114" s="34">
        <v>1</v>
      </c>
      <c r="L114" s="46">
        <v>18</v>
      </c>
    </row>
    <row r="115" spans="1:12" ht="18" customHeight="1">
      <c r="A115" s="34">
        <v>79</v>
      </c>
      <c r="B115" s="34" t="s">
        <v>1010</v>
      </c>
      <c r="C115" s="34"/>
      <c r="D115" s="34"/>
      <c r="E115" s="34"/>
      <c r="F115" s="46">
        <f t="shared" si="2"/>
        <v>11</v>
      </c>
      <c r="G115" s="34"/>
      <c r="H115" s="34"/>
      <c r="I115" s="34">
        <v>1</v>
      </c>
      <c r="J115" s="46">
        <v>11</v>
      </c>
      <c r="K115" s="34">
        <v>1</v>
      </c>
      <c r="L115" s="46">
        <v>11</v>
      </c>
    </row>
    <row r="116" spans="1:12" ht="18" customHeight="1">
      <c r="A116" s="34">
        <v>80</v>
      </c>
      <c r="B116" s="34" t="s">
        <v>1011</v>
      </c>
      <c r="C116" s="34"/>
      <c r="D116" s="34"/>
      <c r="E116" s="34"/>
      <c r="F116" s="46">
        <f t="shared" si="2"/>
        <v>15</v>
      </c>
      <c r="G116" s="34"/>
      <c r="H116" s="34"/>
      <c r="I116" s="34">
        <v>1</v>
      </c>
      <c r="J116" s="46">
        <v>15</v>
      </c>
      <c r="K116" s="34">
        <v>1</v>
      </c>
      <c r="L116" s="46">
        <v>15</v>
      </c>
    </row>
    <row r="117" spans="1:12" ht="18" customHeight="1">
      <c r="A117" s="34">
        <v>81</v>
      </c>
      <c r="B117" s="34" t="s">
        <v>1012</v>
      </c>
      <c r="C117" s="34"/>
      <c r="D117" s="34"/>
      <c r="E117" s="34"/>
      <c r="F117" s="46">
        <f t="shared" si="2"/>
        <v>35</v>
      </c>
      <c r="G117" s="34"/>
      <c r="H117" s="34"/>
      <c r="I117" s="34">
        <v>4</v>
      </c>
      <c r="J117" s="46">
        <v>140</v>
      </c>
      <c r="K117" s="34">
        <v>4</v>
      </c>
      <c r="L117" s="46">
        <v>140</v>
      </c>
    </row>
    <row r="118" spans="1:12" ht="18" customHeight="1">
      <c r="A118" s="34">
        <v>82</v>
      </c>
      <c r="B118" s="34" t="s">
        <v>1013</v>
      </c>
      <c r="C118" s="34"/>
      <c r="D118" s="34"/>
      <c r="E118" s="34"/>
      <c r="F118" s="46">
        <f t="shared" si="2"/>
        <v>45</v>
      </c>
      <c r="G118" s="34"/>
      <c r="H118" s="34"/>
      <c r="I118" s="34">
        <v>1</v>
      </c>
      <c r="J118" s="46">
        <v>45</v>
      </c>
      <c r="K118" s="34">
        <v>1</v>
      </c>
      <c r="L118" s="46">
        <v>45</v>
      </c>
    </row>
    <row r="119" spans="1:12" ht="18" customHeight="1">
      <c r="A119" s="34">
        <v>83</v>
      </c>
      <c r="B119" s="34" t="s">
        <v>1014</v>
      </c>
      <c r="C119" s="34"/>
      <c r="D119" s="34"/>
      <c r="E119" s="34"/>
      <c r="F119" s="46">
        <f t="shared" si="2"/>
        <v>40</v>
      </c>
      <c r="G119" s="34"/>
      <c r="H119" s="34"/>
      <c r="I119" s="34">
        <v>1</v>
      </c>
      <c r="J119" s="46">
        <v>40</v>
      </c>
      <c r="K119" s="34">
        <v>1</v>
      </c>
      <c r="L119" s="46">
        <v>40</v>
      </c>
    </row>
    <row r="120" spans="1:12" ht="18" customHeight="1">
      <c r="A120" s="34">
        <v>84</v>
      </c>
      <c r="B120" s="34" t="s">
        <v>1015</v>
      </c>
      <c r="C120" s="34"/>
      <c r="D120" s="34"/>
      <c r="E120" s="34"/>
      <c r="F120" s="46">
        <f t="shared" si="2"/>
        <v>5</v>
      </c>
      <c r="G120" s="34"/>
      <c r="H120" s="34"/>
      <c r="I120" s="34">
        <v>4</v>
      </c>
      <c r="J120" s="46">
        <v>20</v>
      </c>
      <c r="K120" s="34">
        <v>4</v>
      </c>
      <c r="L120" s="46">
        <v>20</v>
      </c>
    </row>
    <row r="121" spans="1:12" ht="18" customHeight="1">
      <c r="A121" s="34">
        <v>85</v>
      </c>
      <c r="B121" s="34" t="s">
        <v>536</v>
      </c>
      <c r="C121" s="34"/>
      <c r="D121" s="34"/>
      <c r="E121" s="34"/>
      <c r="F121" s="46">
        <f t="shared" si="2"/>
        <v>10</v>
      </c>
      <c r="G121" s="34"/>
      <c r="H121" s="34"/>
      <c r="I121" s="34">
        <v>2</v>
      </c>
      <c r="J121" s="46">
        <v>20</v>
      </c>
      <c r="K121" s="34">
        <v>2</v>
      </c>
      <c r="L121" s="46">
        <v>20</v>
      </c>
    </row>
    <row r="122" spans="1:12" ht="18" customHeight="1">
      <c r="A122" s="34">
        <v>86</v>
      </c>
      <c r="B122" s="34" t="s">
        <v>1016</v>
      </c>
      <c r="C122" s="34"/>
      <c r="D122" s="34"/>
      <c r="E122" s="34"/>
      <c r="F122" s="46">
        <f t="shared" si="2"/>
        <v>4</v>
      </c>
      <c r="G122" s="34"/>
      <c r="H122" s="34"/>
      <c r="I122" s="34">
        <v>1</v>
      </c>
      <c r="J122" s="46">
        <v>4</v>
      </c>
      <c r="K122" s="34">
        <v>1</v>
      </c>
      <c r="L122" s="46">
        <v>4</v>
      </c>
    </row>
    <row r="123" spans="1:12" ht="18" customHeight="1">
      <c r="A123" s="34">
        <v>87</v>
      </c>
      <c r="B123" s="34" t="s">
        <v>1017</v>
      </c>
      <c r="C123" s="34"/>
      <c r="D123" s="34"/>
      <c r="E123" s="34"/>
      <c r="F123" s="46">
        <f t="shared" si="2"/>
        <v>3</v>
      </c>
      <c r="G123" s="34"/>
      <c r="H123" s="34"/>
      <c r="I123" s="34">
        <v>2</v>
      </c>
      <c r="J123" s="46">
        <v>6</v>
      </c>
      <c r="K123" s="34">
        <v>2</v>
      </c>
      <c r="L123" s="46">
        <v>6</v>
      </c>
    </row>
    <row r="124" spans="1:12" ht="18" customHeight="1">
      <c r="A124" s="34">
        <v>88</v>
      </c>
      <c r="B124" s="34" t="s">
        <v>1018</v>
      </c>
      <c r="C124" s="34"/>
      <c r="D124" s="34"/>
      <c r="E124" s="34"/>
      <c r="F124" s="46">
        <f t="shared" si="2"/>
        <v>2</v>
      </c>
      <c r="G124" s="34"/>
      <c r="H124" s="34"/>
      <c r="I124" s="34">
        <v>5</v>
      </c>
      <c r="J124" s="46">
        <v>10</v>
      </c>
      <c r="K124" s="34">
        <v>5</v>
      </c>
      <c r="L124" s="46">
        <v>10</v>
      </c>
    </row>
    <row r="125" spans="1:12" ht="18" customHeight="1">
      <c r="A125" s="34">
        <v>89</v>
      </c>
      <c r="B125" s="34" t="s">
        <v>1019</v>
      </c>
      <c r="C125" s="34"/>
      <c r="D125" s="34"/>
      <c r="E125" s="34"/>
      <c r="F125" s="46">
        <f t="shared" si="2"/>
        <v>10</v>
      </c>
      <c r="G125" s="34"/>
      <c r="H125" s="34"/>
      <c r="I125" s="34">
        <v>2</v>
      </c>
      <c r="J125" s="46">
        <v>20</v>
      </c>
      <c r="K125" s="34">
        <v>2</v>
      </c>
      <c r="L125" s="46">
        <v>20</v>
      </c>
    </row>
    <row r="126" spans="1:12" ht="18" customHeight="1">
      <c r="A126" s="34">
        <v>90</v>
      </c>
      <c r="B126" s="34" t="s">
        <v>1020</v>
      </c>
      <c r="C126" s="34"/>
      <c r="D126" s="34"/>
      <c r="E126" s="34"/>
      <c r="F126" s="46">
        <f t="shared" si="2"/>
        <v>5</v>
      </c>
      <c r="G126" s="34"/>
      <c r="H126" s="34"/>
      <c r="I126" s="34">
        <v>1</v>
      </c>
      <c r="J126" s="46">
        <v>5</v>
      </c>
      <c r="K126" s="34">
        <v>1</v>
      </c>
      <c r="L126" s="46">
        <v>5</v>
      </c>
    </row>
    <row r="127" spans="1:12" ht="18" customHeight="1">
      <c r="A127" s="34">
        <v>91</v>
      </c>
      <c r="B127" s="34" t="s">
        <v>1021</v>
      </c>
      <c r="C127" s="34"/>
      <c r="D127" s="34"/>
      <c r="E127" s="34"/>
      <c r="F127" s="46">
        <f t="shared" si="2"/>
        <v>6</v>
      </c>
      <c r="G127" s="34"/>
      <c r="H127" s="34"/>
      <c r="I127" s="34">
        <v>1</v>
      </c>
      <c r="J127" s="46">
        <v>6</v>
      </c>
      <c r="K127" s="34">
        <v>1</v>
      </c>
      <c r="L127" s="46">
        <v>6</v>
      </c>
    </row>
    <row r="128" spans="1:12" ht="18" customHeight="1">
      <c r="A128" s="34">
        <v>92</v>
      </c>
      <c r="B128" s="34" t="s">
        <v>1022</v>
      </c>
      <c r="C128" s="34"/>
      <c r="D128" s="34"/>
      <c r="E128" s="34"/>
      <c r="F128" s="46">
        <f t="shared" si="2"/>
        <v>13</v>
      </c>
      <c r="G128" s="34"/>
      <c r="H128" s="34"/>
      <c r="I128" s="34">
        <v>1</v>
      </c>
      <c r="J128" s="46">
        <v>13</v>
      </c>
      <c r="K128" s="34">
        <v>1</v>
      </c>
      <c r="L128" s="46">
        <v>13</v>
      </c>
    </row>
    <row r="129" spans="1:12" ht="18" customHeight="1" thickBot="1">
      <c r="A129" s="371"/>
      <c r="B129" s="371" t="s">
        <v>208</v>
      </c>
      <c r="C129" s="371"/>
      <c r="D129" s="371"/>
      <c r="E129" s="371"/>
      <c r="F129" s="377"/>
      <c r="G129" s="371"/>
      <c r="H129" s="371"/>
      <c r="I129" s="371">
        <f>SUM(I98:I128)</f>
        <v>219</v>
      </c>
      <c r="J129" s="377">
        <f>SUM(J98:J128)</f>
        <v>4967</v>
      </c>
      <c r="K129" s="371">
        <f>SUM(K98:K128)</f>
        <v>219</v>
      </c>
      <c r="L129" s="377">
        <f>SUM(L98:L128)</f>
        <v>4967</v>
      </c>
    </row>
    <row r="130" spans="1:12" ht="18" customHeight="1" thickBot="1">
      <c r="A130" s="200">
        <v>1</v>
      </c>
      <c r="B130" s="207">
        <v>2</v>
      </c>
      <c r="C130" s="207">
        <v>3</v>
      </c>
      <c r="D130" s="207">
        <v>4</v>
      </c>
      <c r="E130" s="207">
        <v>5</v>
      </c>
      <c r="F130" s="207">
        <v>6</v>
      </c>
      <c r="G130" s="207">
        <v>7</v>
      </c>
      <c r="H130" s="207">
        <v>8</v>
      </c>
      <c r="I130" s="207">
        <v>9</v>
      </c>
      <c r="J130" s="207">
        <v>10</v>
      </c>
      <c r="K130" s="207">
        <v>11</v>
      </c>
      <c r="L130" s="208">
        <v>12</v>
      </c>
    </row>
    <row r="131" spans="1:12" ht="18" customHeight="1">
      <c r="A131" s="34">
        <v>93</v>
      </c>
      <c r="B131" s="34" t="s">
        <v>1023</v>
      </c>
      <c r="C131" s="34"/>
      <c r="D131" s="34"/>
      <c r="E131" s="34"/>
      <c r="F131" s="46">
        <f>J131/I131</f>
        <v>150</v>
      </c>
      <c r="G131" s="34"/>
      <c r="H131" s="34"/>
      <c r="I131" s="34">
        <v>1</v>
      </c>
      <c r="J131" s="46">
        <v>150</v>
      </c>
      <c r="K131" s="34">
        <v>1</v>
      </c>
      <c r="L131" s="46">
        <v>150</v>
      </c>
    </row>
    <row r="132" spans="1:12" ht="18" customHeight="1">
      <c r="A132" s="34">
        <v>94</v>
      </c>
      <c r="B132" s="34" t="s">
        <v>1024</v>
      </c>
      <c r="C132" s="34"/>
      <c r="D132" s="34"/>
      <c r="E132" s="34"/>
      <c r="F132" s="46">
        <f>J132/I132</f>
        <v>820</v>
      </c>
      <c r="G132" s="34"/>
      <c r="H132" s="34"/>
      <c r="I132" s="34">
        <v>1</v>
      </c>
      <c r="J132" s="46">
        <v>820</v>
      </c>
      <c r="K132" s="34">
        <v>1</v>
      </c>
      <c r="L132" s="46">
        <v>820</v>
      </c>
    </row>
    <row r="133" spans="1:12" ht="18" customHeight="1">
      <c r="A133" s="34">
        <v>95</v>
      </c>
      <c r="B133" s="34" t="s">
        <v>1025</v>
      </c>
      <c r="C133" s="34"/>
      <c r="D133" s="34"/>
      <c r="E133" s="34"/>
      <c r="F133" s="46">
        <f>J133/I133</f>
        <v>55</v>
      </c>
      <c r="G133" s="34"/>
      <c r="H133" s="34"/>
      <c r="I133" s="34">
        <v>3</v>
      </c>
      <c r="J133" s="46">
        <v>165</v>
      </c>
      <c r="K133" s="34">
        <v>3</v>
      </c>
      <c r="L133" s="46">
        <v>165</v>
      </c>
    </row>
    <row r="134" spans="1:12" ht="18" customHeight="1">
      <c r="A134" s="34">
        <v>96</v>
      </c>
      <c r="B134" s="34" t="s">
        <v>1026</v>
      </c>
      <c r="C134" s="34"/>
      <c r="D134" s="34"/>
      <c r="E134" s="34"/>
      <c r="F134" s="46">
        <f aca="true" t="shared" si="3" ref="F134:F161">J134/I134</f>
        <v>25</v>
      </c>
      <c r="G134" s="34"/>
      <c r="H134" s="34"/>
      <c r="I134" s="34">
        <v>1</v>
      </c>
      <c r="J134" s="46">
        <v>25</v>
      </c>
      <c r="K134" s="34">
        <v>1</v>
      </c>
      <c r="L134" s="46">
        <v>25</v>
      </c>
    </row>
    <row r="135" spans="1:12" ht="18" customHeight="1">
      <c r="A135" s="34">
        <v>97</v>
      </c>
      <c r="B135" s="34" t="s">
        <v>1027</v>
      </c>
      <c r="C135" s="34"/>
      <c r="D135" s="34"/>
      <c r="E135" s="34"/>
      <c r="F135" s="46">
        <f t="shared" si="3"/>
        <v>30</v>
      </c>
      <c r="G135" s="34"/>
      <c r="H135" s="34"/>
      <c r="I135" s="34">
        <v>1</v>
      </c>
      <c r="J135" s="46">
        <v>30</v>
      </c>
      <c r="K135" s="34">
        <v>1</v>
      </c>
      <c r="L135" s="46">
        <v>30</v>
      </c>
    </row>
    <row r="136" spans="1:12" ht="18" customHeight="1">
      <c r="A136" s="34">
        <v>98</v>
      </c>
      <c r="B136" s="34" t="s">
        <v>1028</v>
      </c>
      <c r="C136" s="34"/>
      <c r="D136" s="34"/>
      <c r="E136" s="34"/>
      <c r="F136" s="46">
        <f t="shared" si="3"/>
        <v>250</v>
      </c>
      <c r="G136" s="34"/>
      <c r="H136" s="34"/>
      <c r="I136" s="34">
        <v>1</v>
      </c>
      <c r="J136" s="46">
        <v>250</v>
      </c>
      <c r="K136" s="34">
        <v>1</v>
      </c>
      <c r="L136" s="46">
        <v>250</v>
      </c>
    </row>
    <row r="137" spans="1:12" ht="18" customHeight="1">
      <c r="A137" s="34">
        <v>99</v>
      </c>
      <c r="B137" s="34" t="s">
        <v>1029</v>
      </c>
      <c r="C137" s="34"/>
      <c r="D137" s="34"/>
      <c r="E137" s="34"/>
      <c r="F137" s="46">
        <f t="shared" si="3"/>
        <v>220</v>
      </c>
      <c r="G137" s="34"/>
      <c r="H137" s="34"/>
      <c r="I137" s="34">
        <v>1</v>
      </c>
      <c r="J137" s="46">
        <v>220</v>
      </c>
      <c r="K137" s="34">
        <v>1</v>
      </c>
      <c r="L137" s="46">
        <v>220</v>
      </c>
    </row>
    <row r="138" spans="1:12" ht="18" customHeight="1">
      <c r="A138" s="34">
        <v>100</v>
      </c>
      <c r="B138" s="34" t="s">
        <v>1030</v>
      </c>
      <c r="C138" s="34"/>
      <c r="D138" s="34"/>
      <c r="E138" s="34"/>
      <c r="F138" s="46">
        <f t="shared" si="3"/>
        <v>75</v>
      </c>
      <c r="G138" s="34"/>
      <c r="H138" s="34"/>
      <c r="I138" s="34">
        <v>3</v>
      </c>
      <c r="J138" s="46">
        <v>225</v>
      </c>
      <c r="K138" s="34">
        <v>3</v>
      </c>
      <c r="L138" s="46">
        <v>225</v>
      </c>
    </row>
    <row r="139" spans="1:12" ht="18" customHeight="1">
      <c r="A139" s="34">
        <v>101</v>
      </c>
      <c r="B139" s="34" t="s">
        <v>1031</v>
      </c>
      <c r="C139" s="34"/>
      <c r="D139" s="34"/>
      <c r="E139" s="34"/>
      <c r="F139" s="46">
        <f t="shared" si="3"/>
        <v>6</v>
      </c>
      <c r="G139" s="34"/>
      <c r="H139" s="34"/>
      <c r="I139" s="34">
        <v>1</v>
      </c>
      <c r="J139" s="46">
        <v>6</v>
      </c>
      <c r="K139" s="34">
        <v>1</v>
      </c>
      <c r="L139" s="46">
        <v>6</v>
      </c>
    </row>
    <row r="140" spans="1:13" ht="18" customHeight="1">
      <c r="A140" s="34">
        <v>102</v>
      </c>
      <c r="B140" s="34" t="s">
        <v>1032</v>
      </c>
      <c r="C140" s="34"/>
      <c r="D140" s="34"/>
      <c r="E140" s="34"/>
      <c r="F140" s="46">
        <f t="shared" si="3"/>
        <v>6</v>
      </c>
      <c r="G140" s="34"/>
      <c r="H140" s="34"/>
      <c r="I140" s="34">
        <v>1</v>
      </c>
      <c r="J140" s="46">
        <v>6</v>
      </c>
      <c r="K140" s="34">
        <v>1</v>
      </c>
      <c r="L140" s="46">
        <v>6</v>
      </c>
      <c r="M140" s="380"/>
    </row>
    <row r="141" spans="1:12" ht="18" customHeight="1">
      <c r="A141" s="34">
        <v>103</v>
      </c>
      <c r="B141" s="34" t="s">
        <v>1033</v>
      </c>
      <c r="C141" s="34"/>
      <c r="D141" s="34"/>
      <c r="E141" s="34"/>
      <c r="F141" s="46">
        <f t="shared" si="3"/>
        <v>9</v>
      </c>
      <c r="G141" s="34"/>
      <c r="H141" s="34"/>
      <c r="I141" s="34">
        <v>1</v>
      </c>
      <c r="J141" s="46">
        <v>9</v>
      </c>
      <c r="K141" s="34">
        <v>1</v>
      </c>
      <c r="L141" s="46">
        <v>9</v>
      </c>
    </row>
    <row r="142" spans="1:12" ht="18" customHeight="1">
      <c r="A142" s="34">
        <v>104</v>
      </c>
      <c r="B142" s="34" t="s">
        <v>1034</v>
      </c>
      <c r="C142" s="34"/>
      <c r="D142" s="34"/>
      <c r="E142" s="34"/>
      <c r="F142" s="46">
        <f t="shared" si="3"/>
        <v>6</v>
      </c>
      <c r="G142" s="34"/>
      <c r="H142" s="34"/>
      <c r="I142" s="34">
        <v>1</v>
      </c>
      <c r="J142" s="46">
        <v>6</v>
      </c>
      <c r="K142" s="34">
        <v>1</v>
      </c>
      <c r="L142" s="46">
        <v>6</v>
      </c>
    </row>
    <row r="143" spans="1:12" ht="18" customHeight="1">
      <c r="A143" s="34">
        <v>105</v>
      </c>
      <c r="B143" s="34" t="s">
        <v>1035</v>
      </c>
      <c r="C143" s="34"/>
      <c r="D143" s="34"/>
      <c r="E143" s="34"/>
      <c r="F143" s="46">
        <f t="shared" si="3"/>
        <v>6</v>
      </c>
      <c r="G143" s="34"/>
      <c r="H143" s="34"/>
      <c r="I143" s="34">
        <v>1</v>
      </c>
      <c r="J143" s="46">
        <v>6</v>
      </c>
      <c r="K143" s="34">
        <v>1</v>
      </c>
      <c r="L143" s="46">
        <v>6</v>
      </c>
    </row>
    <row r="144" spans="1:12" ht="18" customHeight="1">
      <c r="A144" s="34">
        <v>106</v>
      </c>
      <c r="B144" s="34" t="s">
        <v>719</v>
      </c>
      <c r="C144" s="34"/>
      <c r="D144" s="34"/>
      <c r="E144" s="34"/>
      <c r="F144" s="46">
        <f t="shared" si="3"/>
        <v>110</v>
      </c>
      <c r="G144" s="34"/>
      <c r="H144" s="34"/>
      <c r="I144" s="34">
        <v>2</v>
      </c>
      <c r="J144" s="46">
        <v>220</v>
      </c>
      <c r="K144" s="34">
        <v>2</v>
      </c>
      <c r="L144" s="46">
        <v>220</v>
      </c>
    </row>
    <row r="145" spans="1:12" ht="18" customHeight="1">
      <c r="A145" s="34">
        <v>107</v>
      </c>
      <c r="B145" s="34" t="s">
        <v>1036</v>
      </c>
      <c r="C145" s="34"/>
      <c r="D145" s="34"/>
      <c r="E145" s="34"/>
      <c r="F145" s="46">
        <f t="shared" si="3"/>
        <v>286</v>
      </c>
      <c r="G145" s="34"/>
      <c r="H145" s="34"/>
      <c r="I145" s="34">
        <v>1</v>
      </c>
      <c r="J145" s="46">
        <v>286</v>
      </c>
      <c r="K145" s="34">
        <v>1</v>
      </c>
      <c r="L145" s="46">
        <v>286</v>
      </c>
    </row>
    <row r="146" spans="1:12" ht="18" customHeight="1">
      <c r="A146" s="34">
        <v>108</v>
      </c>
      <c r="B146" s="34" t="s">
        <v>1037</v>
      </c>
      <c r="C146" s="34"/>
      <c r="D146" s="34"/>
      <c r="E146" s="34"/>
      <c r="F146" s="46">
        <f t="shared" si="3"/>
        <v>200</v>
      </c>
      <c r="G146" s="34"/>
      <c r="H146" s="34"/>
      <c r="I146" s="34">
        <v>1</v>
      </c>
      <c r="J146" s="46">
        <v>200</v>
      </c>
      <c r="K146" s="34">
        <v>1</v>
      </c>
      <c r="L146" s="46">
        <v>200</v>
      </c>
    </row>
    <row r="147" spans="1:12" ht="18" customHeight="1">
      <c r="A147" s="34">
        <v>109</v>
      </c>
      <c r="B147" s="34" t="s">
        <v>1038</v>
      </c>
      <c r="C147" s="34"/>
      <c r="D147" s="34"/>
      <c r="E147" s="34"/>
      <c r="F147" s="46">
        <f t="shared" si="3"/>
        <v>783</v>
      </c>
      <c r="G147" s="34"/>
      <c r="H147" s="34"/>
      <c r="I147" s="34">
        <v>1</v>
      </c>
      <c r="J147" s="46">
        <v>783</v>
      </c>
      <c r="K147" s="34">
        <v>1</v>
      </c>
      <c r="L147" s="46">
        <v>783</v>
      </c>
    </row>
    <row r="148" spans="1:12" ht="18" customHeight="1">
      <c r="A148" s="34">
        <v>110</v>
      </c>
      <c r="B148" s="34" t="s">
        <v>1039</v>
      </c>
      <c r="C148" s="34"/>
      <c r="D148" s="34"/>
      <c r="E148" s="34"/>
      <c r="F148" s="46">
        <f t="shared" si="3"/>
        <v>16</v>
      </c>
      <c r="G148" s="34"/>
      <c r="H148" s="34"/>
      <c r="I148" s="34">
        <v>2</v>
      </c>
      <c r="J148" s="46">
        <v>32</v>
      </c>
      <c r="K148" s="34">
        <v>2</v>
      </c>
      <c r="L148" s="46">
        <v>32</v>
      </c>
    </row>
    <row r="149" spans="1:12" ht="18" customHeight="1">
      <c r="A149" s="34">
        <v>111</v>
      </c>
      <c r="B149" s="34" t="s">
        <v>303</v>
      </c>
      <c r="C149" s="34"/>
      <c r="D149" s="34"/>
      <c r="E149" s="34"/>
      <c r="F149" s="46">
        <f t="shared" si="3"/>
        <v>62</v>
      </c>
      <c r="G149" s="34"/>
      <c r="H149" s="34"/>
      <c r="I149" s="34">
        <v>1</v>
      </c>
      <c r="J149" s="46">
        <v>62</v>
      </c>
      <c r="K149" s="34">
        <v>1</v>
      </c>
      <c r="L149" s="46">
        <v>62</v>
      </c>
    </row>
    <row r="150" spans="1:12" ht="18" customHeight="1">
      <c r="A150" s="34">
        <v>112</v>
      </c>
      <c r="B150" s="34" t="s">
        <v>1040</v>
      </c>
      <c r="C150" s="34"/>
      <c r="D150" s="34"/>
      <c r="E150" s="34"/>
      <c r="F150" s="46">
        <f t="shared" si="3"/>
        <v>54</v>
      </c>
      <c r="G150" s="34"/>
      <c r="H150" s="34"/>
      <c r="I150" s="34">
        <v>1</v>
      </c>
      <c r="J150" s="46">
        <v>54</v>
      </c>
      <c r="K150" s="34">
        <v>1</v>
      </c>
      <c r="L150" s="46">
        <v>54</v>
      </c>
    </row>
    <row r="151" spans="1:12" ht="18" customHeight="1">
      <c r="A151" s="34">
        <v>113</v>
      </c>
      <c r="B151" s="34" t="s">
        <v>1041</v>
      </c>
      <c r="C151" s="34"/>
      <c r="D151" s="34"/>
      <c r="E151" s="34"/>
      <c r="F151" s="46">
        <f t="shared" si="3"/>
        <v>800</v>
      </c>
      <c r="G151" s="34"/>
      <c r="H151" s="34"/>
      <c r="I151" s="34">
        <v>1</v>
      </c>
      <c r="J151" s="46">
        <v>800</v>
      </c>
      <c r="K151" s="34">
        <v>1</v>
      </c>
      <c r="L151" s="46">
        <v>800</v>
      </c>
    </row>
    <row r="152" spans="1:12" ht="18" customHeight="1">
      <c r="A152" s="34">
        <v>114</v>
      </c>
      <c r="B152" s="34" t="s">
        <v>1042</v>
      </c>
      <c r="C152" s="34"/>
      <c r="D152" s="34"/>
      <c r="E152" s="34"/>
      <c r="F152" s="46">
        <f t="shared" si="3"/>
        <v>70</v>
      </c>
      <c r="G152" s="34"/>
      <c r="H152" s="34"/>
      <c r="I152" s="34">
        <v>1</v>
      </c>
      <c r="J152" s="46">
        <v>70</v>
      </c>
      <c r="K152" s="34">
        <v>1</v>
      </c>
      <c r="L152" s="46">
        <v>70</v>
      </c>
    </row>
    <row r="153" spans="1:12" ht="18" customHeight="1">
      <c r="A153" s="34">
        <v>115</v>
      </c>
      <c r="B153" s="34" t="s">
        <v>1043</v>
      </c>
      <c r="C153" s="34"/>
      <c r="D153" s="34"/>
      <c r="E153" s="34"/>
      <c r="F153" s="46">
        <f t="shared" si="3"/>
        <v>250</v>
      </c>
      <c r="G153" s="34"/>
      <c r="H153" s="34"/>
      <c r="I153" s="34">
        <v>1</v>
      </c>
      <c r="J153" s="46">
        <v>250</v>
      </c>
      <c r="K153" s="34">
        <v>1</v>
      </c>
      <c r="L153" s="46">
        <v>250</v>
      </c>
    </row>
    <row r="154" spans="1:12" ht="18" customHeight="1">
      <c r="A154" s="34">
        <v>116</v>
      </c>
      <c r="B154" s="34" t="s">
        <v>304</v>
      </c>
      <c r="C154" s="34"/>
      <c r="D154" s="34"/>
      <c r="E154" s="34"/>
      <c r="F154" s="46">
        <f t="shared" si="3"/>
        <v>600</v>
      </c>
      <c r="G154" s="34"/>
      <c r="H154" s="34"/>
      <c r="I154" s="34">
        <v>1</v>
      </c>
      <c r="J154" s="46">
        <v>600</v>
      </c>
      <c r="K154" s="34">
        <v>1</v>
      </c>
      <c r="L154" s="46">
        <v>600</v>
      </c>
    </row>
    <row r="155" spans="1:12" ht="18" customHeight="1">
      <c r="A155" s="34">
        <v>117</v>
      </c>
      <c r="B155" s="34" t="s">
        <v>598</v>
      </c>
      <c r="C155" s="34"/>
      <c r="D155" s="34"/>
      <c r="E155" s="34"/>
      <c r="F155" s="46">
        <f t="shared" si="3"/>
        <v>50</v>
      </c>
      <c r="G155" s="34"/>
      <c r="H155" s="34"/>
      <c r="I155" s="34">
        <v>9</v>
      </c>
      <c r="J155" s="46">
        <v>450</v>
      </c>
      <c r="K155" s="34">
        <v>9</v>
      </c>
      <c r="L155" s="46">
        <v>450</v>
      </c>
    </row>
    <row r="156" spans="1:12" ht="18" customHeight="1">
      <c r="A156" s="34">
        <v>118</v>
      </c>
      <c r="B156" s="34" t="s">
        <v>1044</v>
      </c>
      <c r="C156" s="34"/>
      <c r="D156" s="34"/>
      <c r="E156" s="34"/>
      <c r="F156" s="46">
        <f t="shared" si="3"/>
        <v>5</v>
      </c>
      <c r="G156" s="34"/>
      <c r="H156" s="34"/>
      <c r="I156" s="34">
        <v>5</v>
      </c>
      <c r="J156" s="46">
        <v>25</v>
      </c>
      <c r="K156" s="34">
        <v>5</v>
      </c>
      <c r="L156" s="46">
        <v>25</v>
      </c>
    </row>
    <row r="157" spans="1:12" ht="18" customHeight="1">
      <c r="A157" s="34">
        <v>119</v>
      </c>
      <c r="B157" s="34" t="s">
        <v>953</v>
      </c>
      <c r="C157" s="34"/>
      <c r="D157" s="34"/>
      <c r="E157" s="34"/>
      <c r="F157" s="46">
        <f t="shared" si="3"/>
        <v>100</v>
      </c>
      <c r="G157" s="34"/>
      <c r="H157" s="34"/>
      <c r="I157" s="34">
        <v>1</v>
      </c>
      <c r="J157" s="46">
        <v>100</v>
      </c>
      <c r="K157" s="34">
        <v>1</v>
      </c>
      <c r="L157" s="46">
        <v>100</v>
      </c>
    </row>
    <row r="158" spans="1:12" ht="18" customHeight="1">
      <c r="A158" s="34">
        <v>120</v>
      </c>
      <c r="B158" s="34" t="s">
        <v>1045</v>
      </c>
      <c r="C158" s="34"/>
      <c r="D158" s="34"/>
      <c r="E158" s="34"/>
      <c r="F158" s="46">
        <f t="shared" si="3"/>
        <v>900</v>
      </c>
      <c r="G158" s="34"/>
      <c r="H158" s="34"/>
      <c r="I158" s="34">
        <v>1</v>
      </c>
      <c r="J158" s="46">
        <v>900</v>
      </c>
      <c r="K158" s="34">
        <v>1</v>
      </c>
      <c r="L158" s="46">
        <v>900</v>
      </c>
    </row>
    <row r="159" spans="1:12" ht="18" customHeight="1">
      <c r="A159" s="34">
        <v>121</v>
      </c>
      <c r="B159" s="34" t="s">
        <v>1046</v>
      </c>
      <c r="C159" s="34"/>
      <c r="D159" s="34"/>
      <c r="E159" s="34"/>
      <c r="F159" s="46">
        <f t="shared" si="3"/>
        <v>132.5</v>
      </c>
      <c r="G159" s="34"/>
      <c r="H159" s="34"/>
      <c r="I159" s="34">
        <v>4</v>
      </c>
      <c r="J159" s="46">
        <v>530</v>
      </c>
      <c r="K159" s="34">
        <v>4</v>
      </c>
      <c r="L159" s="46">
        <v>530</v>
      </c>
    </row>
    <row r="160" spans="1:12" ht="18" customHeight="1">
      <c r="A160" s="34">
        <v>122</v>
      </c>
      <c r="B160" s="34" t="s">
        <v>850</v>
      </c>
      <c r="C160" s="34"/>
      <c r="D160" s="34"/>
      <c r="E160" s="34"/>
      <c r="F160" s="46">
        <f t="shared" si="3"/>
        <v>93</v>
      </c>
      <c r="G160" s="34"/>
      <c r="H160" s="34"/>
      <c r="I160" s="34">
        <v>8</v>
      </c>
      <c r="J160" s="46">
        <v>744</v>
      </c>
      <c r="K160" s="34">
        <v>8</v>
      </c>
      <c r="L160" s="46">
        <v>744</v>
      </c>
    </row>
    <row r="161" spans="1:12" ht="18" customHeight="1">
      <c r="A161" s="34">
        <v>123</v>
      </c>
      <c r="B161" s="34" t="s">
        <v>1047</v>
      </c>
      <c r="C161" s="34"/>
      <c r="D161" s="34"/>
      <c r="E161" s="34"/>
      <c r="F161" s="46">
        <f t="shared" si="3"/>
        <v>15</v>
      </c>
      <c r="G161" s="34"/>
      <c r="H161" s="34"/>
      <c r="I161" s="34">
        <v>10</v>
      </c>
      <c r="J161" s="46">
        <v>150</v>
      </c>
      <c r="K161" s="34">
        <v>10</v>
      </c>
      <c r="L161" s="46">
        <v>150</v>
      </c>
    </row>
    <row r="162" spans="1:12" ht="18" customHeight="1" thickBot="1">
      <c r="A162" s="371"/>
      <c r="B162" s="371" t="s">
        <v>208</v>
      </c>
      <c r="C162" s="371"/>
      <c r="D162" s="371"/>
      <c r="E162" s="371"/>
      <c r="F162" s="377"/>
      <c r="G162" s="371"/>
      <c r="H162" s="371"/>
      <c r="I162" s="371">
        <f>SUM(I131:I161)</f>
        <v>68</v>
      </c>
      <c r="J162" s="377">
        <f>SUM(J131:J161)</f>
        <v>8174</v>
      </c>
      <c r="K162" s="371">
        <f>SUM(K131:K161)</f>
        <v>68</v>
      </c>
      <c r="L162" s="377">
        <f>SUM(L131:L161)</f>
        <v>8174</v>
      </c>
    </row>
    <row r="163" spans="1:12" ht="18" customHeight="1" thickBot="1">
      <c r="A163" s="200">
        <v>1</v>
      </c>
      <c r="B163" s="207">
        <v>2</v>
      </c>
      <c r="C163" s="207">
        <v>3</v>
      </c>
      <c r="D163" s="207">
        <v>4</v>
      </c>
      <c r="E163" s="207">
        <v>5</v>
      </c>
      <c r="F163" s="207">
        <v>6</v>
      </c>
      <c r="G163" s="207">
        <v>7</v>
      </c>
      <c r="H163" s="207">
        <v>8</v>
      </c>
      <c r="I163" s="207">
        <v>9</v>
      </c>
      <c r="J163" s="207">
        <v>10</v>
      </c>
      <c r="K163" s="207">
        <v>11</v>
      </c>
      <c r="L163" s="208">
        <v>12</v>
      </c>
    </row>
    <row r="164" spans="1:12" ht="18" customHeight="1">
      <c r="A164" s="34">
        <v>124</v>
      </c>
      <c r="B164" s="34" t="s">
        <v>1048</v>
      </c>
      <c r="C164" s="34"/>
      <c r="D164" s="34"/>
      <c r="E164" s="34"/>
      <c r="F164" s="46">
        <f>J164/I164</f>
        <v>417</v>
      </c>
      <c r="G164" s="34"/>
      <c r="H164" s="34"/>
      <c r="I164" s="34">
        <v>10</v>
      </c>
      <c r="J164" s="46">
        <v>4170</v>
      </c>
      <c r="K164" s="34">
        <v>10</v>
      </c>
      <c r="L164" s="46">
        <v>4170</v>
      </c>
    </row>
    <row r="165" spans="1:12" ht="18" customHeight="1">
      <c r="A165" s="34">
        <v>125</v>
      </c>
      <c r="B165" s="34" t="s">
        <v>1049</v>
      </c>
      <c r="C165" s="34"/>
      <c r="D165" s="34"/>
      <c r="E165" s="34"/>
      <c r="F165" s="46">
        <f>J165/I165</f>
        <v>370</v>
      </c>
      <c r="G165" s="34"/>
      <c r="H165" s="34"/>
      <c r="I165" s="34">
        <v>2</v>
      </c>
      <c r="J165" s="46">
        <v>740</v>
      </c>
      <c r="K165" s="34">
        <v>2</v>
      </c>
      <c r="L165" s="46">
        <v>740</v>
      </c>
    </row>
    <row r="166" spans="1:12" ht="18" customHeight="1">
      <c r="A166" s="34">
        <v>126</v>
      </c>
      <c r="B166" s="34" t="s">
        <v>1050</v>
      </c>
      <c r="C166" s="34"/>
      <c r="D166" s="34"/>
      <c r="E166" s="34"/>
      <c r="F166" s="46">
        <f>J166/I166</f>
        <v>102</v>
      </c>
      <c r="G166" s="34"/>
      <c r="H166" s="34"/>
      <c r="I166" s="34">
        <v>10</v>
      </c>
      <c r="J166" s="46">
        <v>1020</v>
      </c>
      <c r="K166" s="34">
        <v>10</v>
      </c>
      <c r="L166" s="46">
        <v>1020</v>
      </c>
    </row>
    <row r="167" spans="1:12" ht="18" customHeight="1">
      <c r="A167" s="34">
        <v>127</v>
      </c>
      <c r="B167" s="34" t="s">
        <v>1051</v>
      </c>
      <c r="C167" s="34"/>
      <c r="D167" s="34"/>
      <c r="E167" s="34"/>
      <c r="F167" s="46">
        <f aca="true" t="shared" si="4" ref="F167:F193">J167/I167</f>
        <v>916</v>
      </c>
      <c r="G167" s="34"/>
      <c r="H167" s="34"/>
      <c r="I167" s="34">
        <v>1</v>
      </c>
      <c r="J167" s="46">
        <v>916</v>
      </c>
      <c r="K167" s="34">
        <v>1</v>
      </c>
      <c r="L167" s="46">
        <v>916</v>
      </c>
    </row>
    <row r="168" spans="1:12" ht="18" customHeight="1">
      <c r="A168" s="34">
        <v>128</v>
      </c>
      <c r="B168" s="34" t="s">
        <v>1052</v>
      </c>
      <c r="C168" s="34"/>
      <c r="D168" s="34"/>
      <c r="E168" s="34"/>
      <c r="F168" s="46">
        <f t="shared" si="4"/>
        <v>616</v>
      </c>
      <c r="G168" s="34"/>
      <c r="H168" s="34"/>
      <c r="I168" s="34">
        <v>1</v>
      </c>
      <c r="J168" s="46">
        <v>616</v>
      </c>
      <c r="K168" s="34">
        <v>1</v>
      </c>
      <c r="L168" s="46">
        <v>616</v>
      </c>
    </row>
    <row r="169" spans="1:12" ht="18" customHeight="1">
      <c r="A169" s="34">
        <v>129</v>
      </c>
      <c r="B169" s="34" t="s">
        <v>1052</v>
      </c>
      <c r="C169" s="34"/>
      <c r="D169" s="34"/>
      <c r="E169" s="34"/>
      <c r="F169" s="46">
        <f t="shared" si="4"/>
        <v>958</v>
      </c>
      <c r="G169" s="34"/>
      <c r="H169" s="34"/>
      <c r="I169" s="34">
        <v>2</v>
      </c>
      <c r="J169" s="46">
        <v>1916</v>
      </c>
      <c r="K169" s="34">
        <v>2</v>
      </c>
      <c r="L169" s="46">
        <v>1916</v>
      </c>
    </row>
    <row r="170" spans="1:12" ht="18" customHeight="1">
      <c r="A170" s="34">
        <v>130</v>
      </c>
      <c r="B170" s="34" t="s">
        <v>1052</v>
      </c>
      <c r="C170" s="34"/>
      <c r="D170" s="34"/>
      <c r="E170" s="34"/>
      <c r="F170" s="46">
        <f t="shared" si="4"/>
        <v>718</v>
      </c>
      <c r="G170" s="34"/>
      <c r="H170" s="34"/>
      <c r="I170" s="34">
        <v>1</v>
      </c>
      <c r="J170" s="46">
        <v>718</v>
      </c>
      <c r="K170" s="34">
        <v>1</v>
      </c>
      <c r="L170" s="46">
        <v>718</v>
      </c>
    </row>
    <row r="171" spans="1:12" ht="18" customHeight="1">
      <c r="A171" s="34">
        <v>131</v>
      </c>
      <c r="B171" s="34" t="s">
        <v>1052</v>
      </c>
      <c r="C171" s="34"/>
      <c r="D171" s="34"/>
      <c r="E171" s="34"/>
      <c r="F171" s="46">
        <f t="shared" si="4"/>
        <v>550</v>
      </c>
      <c r="G171" s="34"/>
      <c r="H171" s="34"/>
      <c r="I171" s="34">
        <v>1</v>
      </c>
      <c r="J171" s="46">
        <v>550</v>
      </c>
      <c r="K171" s="34">
        <v>1</v>
      </c>
      <c r="L171" s="46">
        <v>550</v>
      </c>
    </row>
    <row r="172" spans="1:12" ht="18" customHeight="1">
      <c r="A172" s="34">
        <v>132</v>
      </c>
      <c r="B172" s="34" t="s">
        <v>1053</v>
      </c>
      <c r="C172" s="34"/>
      <c r="D172" s="34"/>
      <c r="E172" s="34"/>
      <c r="F172" s="46">
        <f t="shared" si="4"/>
        <v>135</v>
      </c>
      <c r="G172" s="34"/>
      <c r="H172" s="34"/>
      <c r="I172" s="34">
        <v>1</v>
      </c>
      <c r="J172" s="46">
        <v>135</v>
      </c>
      <c r="K172" s="34">
        <v>1</v>
      </c>
      <c r="L172" s="46">
        <v>135</v>
      </c>
    </row>
    <row r="173" spans="1:12" ht="18" customHeight="1">
      <c r="A173" s="34">
        <v>133</v>
      </c>
      <c r="B173" s="34" t="s">
        <v>1054</v>
      </c>
      <c r="C173" s="34"/>
      <c r="D173" s="34"/>
      <c r="E173" s="34"/>
      <c r="F173" s="46">
        <f t="shared" si="4"/>
        <v>85</v>
      </c>
      <c r="G173" s="34"/>
      <c r="H173" s="34"/>
      <c r="I173" s="34">
        <v>1</v>
      </c>
      <c r="J173" s="46">
        <v>85</v>
      </c>
      <c r="K173" s="34">
        <v>1</v>
      </c>
      <c r="L173" s="46">
        <v>85</v>
      </c>
    </row>
    <row r="174" spans="1:12" ht="18" customHeight="1">
      <c r="A174" s="34">
        <v>134</v>
      </c>
      <c r="B174" s="34" t="s">
        <v>1055</v>
      </c>
      <c r="C174" s="34"/>
      <c r="D174" s="34"/>
      <c r="E174" s="34"/>
      <c r="F174" s="46">
        <f t="shared" si="4"/>
        <v>28</v>
      </c>
      <c r="G174" s="34"/>
      <c r="H174" s="34"/>
      <c r="I174" s="34">
        <v>3</v>
      </c>
      <c r="J174" s="46">
        <v>84</v>
      </c>
      <c r="K174" s="34">
        <v>3</v>
      </c>
      <c r="L174" s="46">
        <v>84</v>
      </c>
    </row>
    <row r="175" spans="1:12" ht="18" customHeight="1">
      <c r="A175" s="34">
        <v>135</v>
      </c>
      <c r="B175" s="34" t="s">
        <v>1056</v>
      </c>
      <c r="C175" s="34"/>
      <c r="D175" s="34"/>
      <c r="E175" s="34"/>
      <c r="F175" s="46">
        <f t="shared" si="4"/>
        <v>10</v>
      </c>
      <c r="G175" s="34"/>
      <c r="H175" s="34"/>
      <c r="I175" s="34">
        <v>3</v>
      </c>
      <c r="J175" s="46">
        <v>30</v>
      </c>
      <c r="K175" s="34">
        <v>3</v>
      </c>
      <c r="L175" s="46">
        <v>30</v>
      </c>
    </row>
    <row r="176" spans="1:12" ht="18" customHeight="1">
      <c r="A176" s="34">
        <v>136</v>
      </c>
      <c r="B176" s="34" t="s">
        <v>1057</v>
      </c>
      <c r="C176" s="34"/>
      <c r="D176" s="34"/>
      <c r="E176" s="34"/>
      <c r="F176" s="46">
        <f t="shared" si="4"/>
        <v>60</v>
      </c>
      <c r="G176" s="34"/>
      <c r="H176" s="34"/>
      <c r="I176" s="34">
        <v>1</v>
      </c>
      <c r="J176" s="46">
        <v>60</v>
      </c>
      <c r="K176" s="34">
        <v>1</v>
      </c>
      <c r="L176" s="46">
        <v>60</v>
      </c>
    </row>
    <row r="177" spans="1:12" ht="18" customHeight="1">
      <c r="A177" s="34">
        <v>137</v>
      </c>
      <c r="B177" s="34" t="s">
        <v>1058</v>
      </c>
      <c r="C177" s="34"/>
      <c r="D177" s="34"/>
      <c r="E177" s="34"/>
      <c r="F177" s="46">
        <f t="shared" si="4"/>
        <v>28</v>
      </c>
      <c r="G177" s="34"/>
      <c r="H177" s="34"/>
      <c r="I177" s="34">
        <v>1</v>
      </c>
      <c r="J177" s="46">
        <v>28</v>
      </c>
      <c r="K177" s="34">
        <v>1</v>
      </c>
      <c r="L177" s="46">
        <v>28</v>
      </c>
    </row>
    <row r="178" spans="1:12" ht="18" customHeight="1">
      <c r="A178" s="34">
        <v>138</v>
      </c>
      <c r="B178" s="34" t="s">
        <v>543</v>
      </c>
      <c r="C178" s="34"/>
      <c r="D178" s="34"/>
      <c r="E178" s="34"/>
      <c r="F178" s="46">
        <f t="shared" si="4"/>
        <v>25</v>
      </c>
      <c r="G178" s="34"/>
      <c r="H178" s="34"/>
      <c r="I178" s="34">
        <v>1</v>
      </c>
      <c r="J178" s="46">
        <v>25</v>
      </c>
      <c r="K178" s="34">
        <v>1</v>
      </c>
      <c r="L178" s="46">
        <v>25</v>
      </c>
    </row>
    <row r="179" spans="1:12" ht="18" customHeight="1">
      <c r="A179" s="34">
        <v>139</v>
      </c>
      <c r="B179" s="34" t="s">
        <v>1059</v>
      </c>
      <c r="C179" s="34"/>
      <c r="D179" s="34"/>
      <c r="E179" s="34"/>
      <c r="F179" s="46">
        <f t="shared" si="4"/>
        <v>55</v>
      </c>
      <c r="G179" s="34"/>
      <c r="H179" s="34"/>
      <c r="I179" s="34">
        <v>1</v>
      </c>
      <c r="J179" s="46">
        <v>55</v>
      </c>
      <c r="K179" s="34">
        <v>1</v>
      </c>
      <c r="L179" s="46">
        <v>55</v>
      </c>
    </row>
    <row r="180" spans="1:12" ht="18" customHeight="1">
      <c r="A180" s="34">
        <v>140</v>
      </c>
      <c r="B180" s="34" t="s">
        <v>1060</v>
      </c>
      <c r="C180" s="34"/>
      <c r="D180" s="34"/>
      <c r="E180" s="34"/>
      <c r="F180" s="46">
        <f t="shared" si="4"/>
        <v>60</v>
      </c>
      <c r="G180" s="34"/>
      <c r="H180" s="34"/>
      <c r="I180" s="34">
        <v>1</v>
      </c>
      <c r="J180" s="46">
        <v>60</v>
      </c>
      <c r="K180" s="34">
        <v>1</v>
      </c>
      <c r="L180" s="46">
        <v>60</v>
      </c>
    </row>
    <row r="181" spans="1:12" ht="18" customHeight="1">
      <c r="A181" s="34">
        <v>141</v>
      </c>
      <c r="B181" s="34" t="s">
        <v>1061</v>
      </c>
      <c r="C181" s="34"/>
      <c r="D181" s="34"/>
      <c r="E181" s="34"/>
      <c r="F181" s="46">
        <f t="shared" si="4"/>
        <v>39</v>
      </c>
      <c r="G181" s="34"/>
      <c r="H181" s="34"/>
      <c r="I181" s="34">
        <v>1</v>
      </c>
      <c r="J181" s="46">
        <v>39</v>
      </c>
      <c r="K181" s="34">
        <v>1</v>
      </c>
      <c r="L181" s="46">
        <v>39</v>
      </c>
    </row>
    <row r="182" spans="1:12" ht="18" customHeight="1">
      <c r="A182" s="34">
        <v>142</v>
      </c>
      <c r="B182" s="34" t="s">
        <v>1062</v>
      </c>
      <c r="C182" s="34"/>
      <c r="D182" s="34"/>
      <c r="E182" s="34"/>
      <c r="F182" s="46">
        <f t="shared" si="4"/>
        <v>30</v>
      </c>
      <c r="G182" s="34"/>
      <c r="H182" s="34"/>
      <c r="I182" s="34">
        <v>1</v>
      </c>
      <c r="J182" s="46">
        <v>30</v>
      </c>
      <c r="K182" s="34">
        <v>1</v>
      </c>
      <c r="L182" s="46">
        <v>30</v>
      </c>
    </row>
    <row r="183" spans="1:12" ht="18" customHeight="1">
      <c r="A183" s="34">
        <v>143</v>
      </c>
      <c r="B183" s="34" t="s">
        <v>1063</v>
      </c>
      <c r="C183" s="34"/>
      <c r="D183" s="34"/>
      <c r="E183" s="34"/>
      <c r="F183" s="46">
        <f t="shared" si="4"/>
        <v>45</v>
      </c>
      <c r="G183" s="34"/>
      <c r="H183" s="34"/>
      <c r="I183" s="34">
        <v>1</v>
      </c>
      <c r="J183" s="46">
        <v>45</v>
      </c>
      <c r="K183" s="34">
        <v>1</v>
      </c>
      <c r="L183" s="46">
        <v>45</v>
      </c>
    </row>
    <row r="184" spans="1:12" ht="18" customHeight="1">
      <c r="A184" s="34">
        <v>144</v>
      </c>
      <c r="B184" s="34" t="s">
        <v>1064</v>
      </c>
      <c r="C184" s="34"/>
      <c r="D184" s="34"/>
      <c r="E184" s="34"/>
      <c r="F184" s="46">
        <f t="shared" si="4"/>
        <v>110</v>
      </c>
      <c r="G184" s="34"/>
      <c r="H184" s="34"/>
      <c r="I184" s="34">
        <v>1</v>
      </c>
      <c r="J184" s="46">
        <v>110</v>
      </c>
      <c r="K184" s="34">
        <v>1</v>
      </c>
      <c r="L184" s="46">
        <v>110</v>
      </c>
    </row>
    <row r="185" spans="1:12" ht="18" customHeight="1">
      <c r="A185" s="34">
        <v>145</v>
      </c>
      <c r="B185" s="34" t="s">
        <v>1065</v>
      </c>
      <c r="C185" s="34"/>
      <c r="D185" s="34"/>
      <c r="E185" s="34"/>
      <c r="F185" s="46">
        <f t="shared" si="4"/>
        <v>27</v>
      </c>
      <c r="G185" s="34"/>
      <c r="H185" s="34"/>
      <c r="I185" s="34">
        <v>1</v>
      </c>
      <c r="J185" s="46">
        <v>27</v>
      </c>
      <c r="K185" s="34">
        <v>1</v>
      </c>
      <c r="L185" s="46">
        <v>27</v>
      </c>
    </row>
    <row r="186" spans="1:12" ht="18" customHeight="1">
      <c r="A186" s="34">
        <v>146</v>
      </c>
      <c r="B186" s="34" t="s">
        <v>1066</v>
      </c>
      <c r="C186" s="34"/>
      <c r="D186" s="34"/>
      <c r="E186" s="34"/>
      <c r="F186" s="46">
        <f t="shared" si="4"/>
        <v>155</v>
      </c>
      <c r="G186" s="34"/>
      <c r="H186" s="34"/>
      <c r="I186" s="34">
        <v>1</v>
      </c>
      <c r="J186" s="46">
        <v>155</v>
      </c>
      <c r="K186" s="34">
        <v>1</v>
      </c>
      <c r="L186" s="46">
        <v>155</v>
      </c>
    </row>
    <row r="187" spans="1:12" ht="18" customHeight="1">
      <c r="A187" s="34">
        <v>147</v>
      </c>
      <c r="B187" s="34" t="s">
        <v>1067</v>
      </c>
      <c r="C187" s="34"/>
      <c r="D187" s="34"/>
      <c r="E187" s="34"/>
      <c r="F187" s="46">
        <f t="shared" si="4"/>
        <v>12</v>
      </c>
      <c r="G187" s="34"/>
      <c r="H187" s="34"/>
      <c r="I187" s="34">
        <v>3</v>
      </c>
      <c r="J187" s="46">
        <v>36</v>
      </c>
      <c r="K187" s="34">
        <v>3</v>
      </c>
      <c r="L187" s="46">
        <v>36</v>
      </c>
    </row>
    <row r="188" spans="1:12" ht="18" customHeight="1">
      <c r="A188" s="34">
        <v>148</v>
      </c>
      <c r="B188" s="34" t="s">
        <v>1068</v>
      </c>
      <c r="C188" s="34"/>
      <c r="D188" s="34"/>
      <c r="E188" s="34"/>
      <c r="F188" s="46">
        <f t="shared" si="4"/>
        <v>218</v>
      </c>
      <c r="G188" s="34"/>
      <c r="H188" s="34"/>
      <c r="I188" s="34">
        <v>1</v>
      </c>
      <c r="J188" s="46">
        <v>218</v>
      </c>
      <c r="K188" s="34">
        <v>1</v>
      </c>
      <c r="L188" s="46">
        <v>218</v>
      </c>
    </row>
    <row r="189" spans="1:12" ht="18" customHeight="1">
      <c r="A189" s="34">
        <v>149</v>
      </c>
      <c r="B189" s="34" t="s">
        <v>953</v>
      </c>
      <c r="C189" s="34"/>
      <c r="D189" s="34"/>
      <c r="E189" s="34"/>
      <c r="F189" s="46">
        <f t="shared" si="4"/>
        <v>236</v>
      </c>
      <c r="G189" s="34"/>
      <c r="H189" s="34"/>
      <c r="I189" s="34">
        <v>1</v>
      </c>
      <c r="J189" s="46">
        <v>236</v>
      </c>
      <c r="K189" s="34">
        <v>1</v>
      </c>
      <c r="L189" s="46">
        <v>236</v>
      </c>
    </row>
    <row r="190" spans="1:12" ht="18" customHeight="1">
      <c r="A190" s="34">
        <v>150</v>
      </c>
      <c r="B190" s="34" t="s">
        <v>1069</v>
      </c>
      <c r="C190" s="34"/>
      <c r="D190" s="34"/>
      <c r="E190" s="34"/>
      <c r="F190" s="46">
        <f t="shared" si="4"/>
        <v>219</v>
      </c>
      <c r="G190" s="34"/>
      <c r="H190" s="34"/>
      <c r="I190" s="34">
        <v>1</v>
      </c>
      <c r="J190" s="46">
        <v>219</v>
      </c>
      <c r="K190" s="34">
        <v>1</v>
      </c>
      <c r="L190" s="46">
        <v>219</v>
      </c>
    </row>
    <row r="191" spans="1:12" ht="18" customHeight="1">
      <c r="A191" s="34">
        <v>151</v>
      </c>
      <c r="B191" s="34" t="s">
        <v>953</v>
      </c>
      <c r="C191" s="34"/>
      <c r="D191" s="34"/>
      <c r="E191" s="34"/>
      <c r="F191" s="46">
        <f t="shared" si="4"/>
        <v>235</v>
      </c>
      <c r="G191" s="34"/>
      <c r="H191" s="34"/>
      <c r="I191" s="34">
        <v>1</v>
      </c>
      <c r="J191" s="46">
        <v>235</v>
      </c>
      <c r="K191" s="34">
        <v>1</v>
      </c>
      <c r="L191" s="46">
        <v>235</v>
      </c>
    </row>
    <row r="192" spans="1:12" ht="18" customHeight="1">
      <c r="A192" s="40">
        <v>152</v>
      </c>
      <c r="B192" s="40" t="s">
        <v>1098</v>
      </c>
      <c r="C192" s="40"/>
      <c r="D192" s="40"/>
      <c r="E192" s="40"/>
      <c r="F192" s="46">
        <f t="shared" si="4"/>
        <v>200</v>
      </c>
      <c r="G192" s="40"/>
      <c r="H192" s="40"/>
      <c r="I192" s="40">
        <v>2</v>
      </c>
      <c r="J192" s="45">
        <v>400</v>
      </c>
      <c r="K192" s="40">
        <v>2</v>
      </c>
      <c r="L192" s="45">
        <v>400</v>
      </c>
    </row>
    <row r="193" spans="1:12" ht="18" customHeight="1">
      <c r="A193" s="40">
        <v>153</v>
      </c>
      <c r="B193" s="40" t="s">
        <v>1110</v>
      </c>
      <c r="C193" s="40"/>
      <c r="D193" s="40"/>
      <c r="E193" s="40"/>
      <c r="F193" s="46">
        <f t="shared" si="4"/>
        <v>60</v>
      </c>
      <c r="G193" s="40"/>
      <c r="H193" s="40"/>
      <c r="I193" s="40">
        <v>1</v>
      </c>
      <c r="J193" s="45">
        <v>60</v>
      </c>
      <c r="K193" s="40">
        <v>1</v>
      </c>
      <c r="L193" s="45">
        <v>60</v>
      </c>
    </row>
    <row r="194" spans="1:12" ht="18" customHeight="1" thickBot="1">
      <c r="A194" s="371"/>
      <c r="B194" s="371" t="s">
        <v>208</v>
      </c>
      <c r="C194" s="371"/>
      <c r="D194" s="371"/>
      <c r="E194" s="371"/>
      <c r="F194" s="377"/>
      <c r="G194" s="371"/>
      <c r="H194" s="371"/>
      <c r="I194" s="371">
        <f>SUM(I164:I193)</f>
        <v>57</v>
      </c>
      <c r="J194" s="377">
        <f>SUM(J164:J193)</f>
        <v>13018</v>
      </c>
      <c r="K194" s="371">
        <f>SUM(K164:K193)</f>
        <v>57</v>
      </c>
      <c r="L194" s="377">
        <f>SUM(L164:L193)</f>
        <v>13018</v>
      </c>
    </row>
    <row r="195" spans="1:12" ht="18" customHeight="1" thickBot="1">
      <c r="A195" s="200">
        <v>1</v>
      </c>
      <c r="B195" s="207">
        <v>2</v>
      </c>
      <c r="C195" s="207">
        <v>3</v>
      </c>
      <c r="D195" s="207">
        <v>4</v>
      </c>
      <c r="E195" s="207">
        <v>5</v>
      </c>
      <c r="F195" s="207">
        <v>6</v>
      </c>
      <c r="G195" s="207">
        <v>7</v>
      </c>
      <c r="H195" s="207">
        <v>8</v>
      </c>
      <c r="I195" s="207">
        <v>9</v>
      </c>
      <c r="J195" s="207">
        <v>10</v>
      </c>
      <c r="K195" s="207">
        <v>11</v>
      </c>
      <c r="L195" s="208">
        <v>12</v>
      </c>
    </row>
    <row r="196" spans="1:12" ht="18" customHeight="1">
      <c r="A196" s="34">
        <v>154</v>
      </c>
      <c r="B196" s="97" t="s">
        <v>1099</v>
      </c>
      <c r="C196" s="34"/>
      <c r="D196" s="34"/>
      <c r="E196" s="34"/>
      <c r="F196" s="46">
        <f>J196/I196</f>
        <v>95</v>
      </c>
      <c r="G196" s="34"/>
      <c r="H196" s="34"/>
      <c r="I196" s="34">
        <v>1</v>
      </c>
      <c r="J196" s="46">
        <v>95</v>
      </c>
      <c r="K196" s="34">
        <v>1</v>
      </c>
      <c r="L196" s="46">
        <v>95</v>
      </c>
    </row>
    <row r="197" spans="1:12" ht="18" customHeight="1">
      <c r="A197" s="34">
        <v>155</v>
      </c>
      <c r="B197" s="369" t="s">
        <v>1100</v>
      </c>
      <c r="C197" s="368"/>
      <c r="D197" s="368"/>
      <c r="E197" s="368"/>
      <c r="F197" s="68">
        <f>J197/I197</f>
        <v>2</v>
      </c>
      <c r="G197" s="368"/>
      <c r="H197" s="368"/>
      <c r="I197" s="368">
        <v>10</v>
      </c>
      <c r="J197" s="68">
        <v>20</v>
      </c>
      <c r="K197" s="368">
        <v>10</v>
      </c>
      <c r="L197" s="68">
        <v>20</v>
      </c>
    </row>
    <row r="198" spans="1:12" ht="18" customHeight="1">
      <c r="A198" s="34">
        <v>156</v>
      </c>
      <c r="B198" s="369" t="s">
        <v>1101</v>
      </c>
      <c r="C198" s="368"/>
      <c r="D198" s="368"/>
      <c r="E198" s="368"/>
      <c r="F198" s="46">
        <f aca="true" t="shared" si="5" ref="F198:F207">J198/I198</f>
        <v>2</v>
      </c>
      <c r="G198" s="368"/>
      <c r="H198" s="368"/>
      <c r="I198" s="368">
        <v>10</v>
      </c>
      <c r="J198" s="68">
        <v>20</v>
      </c>
      <c r="K198" s="368">
        <v>10</v>
      </c>
      <c r="L198" s="68">
        <v>20</v>
      </c>
    </row>
    <row r="199" spans="1:12" ht="18" customHeight="1">
      <c r="A199" s="34">
        <v>157</v>
      </c>
      <c r="B199" s="369" t="s">
        <v>1102</v>
      </c>
      <c r="C199" s="368"/>
      <c r="D199" s="368"/>
      <c r="E199" s="368"/>
      <c r="F199" s="68">
        <f t="shared" si="5"/>
        <v>120</v>
      </c>
      <c r="G199" s="368"/>
      <c r="H199" s="368"/>
      <c r="I199" s="368">
        <v>1</v>
      </c>
      <c r="J199" s="68">
        <v>120</v>
      </c>
      <c r="K199" s="368">
        <v>1</v>
      </c>
      <c r="L199" s="68">
        <v>120</v>
      </c>
    </row>
    <row r="200" spans="1:12" ht="18" customHeight="1">
      <c r="A200" s="34">
        <v>158</v>
      </c>
      <c r="B200" s="369" t="s">
        <v>871</v>
      </c>
      <c r="C200" s="368"/>
      <c r="D200" s="368"/>
      <c r="E200" s="368"/>
      <c r="F200" s="46">
        <f t="shared" si="5"/>
        <v>28</v>
      </c>
      <c r="G200" s="368"/>
      <c r="H200" s="368"/>
      <c r="I200" s="368">
        <v>1</v>
      </c>
      <c r="J200" s="68">
        <v>28</v>
      </c>
      <c r="K200" s="368">
        <v>1</v>
      </c>
      <c r="L200" s="68">
        <v>28</v>
      </c>
    </row>
    <row r="201" spans="1:12" ht="18" customHeight="1">
      <c r="A201" s="34">
        <v>159</v>
      </c>
      <c r="B201" s="369" t="s">
        <v>1103</v>
      </c>
      <c r="C201" s="368"/>
      <c r="D201" s="368"/>
      <c r="E201" s="368"/>
      <c r="F201" s="68">
        <f t="shared" si="5"/>
        <v>22</v>
      </c>
      <c r="G201" s="368"/>
      <c r="H201" s="368"/>
      <c r="I201" s="368">
        <v>2</v>
      </c>
      <c r="J201" s="68">
        <v>44</v>
      </c>
      <c r="K201" s="368">
        <v>2</v>
      </c>
      <c r="L201" s="68">
        <v>44</v>
      </c>
    </row>
    <row r="202" spans="1:12" ht="18" customHeight="1">
      <c r="A202" s="34">
        <v>160</v>
      </c>
      <c r="B202" s="369" t="s">
        <v>1104</v>
      </c>
      <c r="C202" s="368"/>
      <c r="D202" s="368"/>
      <c r="E202" s="368"/>
      <c r="F202" s="46">
        <f t="shared" si="5"/>
        <v>34</v>
      </c>
      <c r="G202" s="368"/>
      <c r="H202" s="368"/>
      <c r="I202" s="368">
        <v>1</v>
      </c>
      <c r="J202" s="68">
        <v>34</v>
      </c>
      <c r="K202" s="368">
        <v>1</v>
      </c>
      <c r="L202" s="68">
        <v>34</v>
      </c>
    </row>
    <row r="203" spans="1:12" ht="18" customHeight="1">
      <c r="A203" s="34">
        <v>161</v>
      </c>
      <c r="B203" s="97" t="s">
        <v>1105</v>
      </c>
      <c r="C203" s="34"/>
      <c r="D203" s="34"/>
      <c r="E203" s="34"/>
      <c r="F203" s="68">
        <f t="shared" si="5"/>
        <v>17</v>
      </c>
      <c r="G203" s="34"/>
      <c r="H203" s="34"/>
      <c r="I203" s="34">
        <v>4</v>
      </c>
      <c r="J203" s="46">
        <v>68</v>
      </c>
      <c r="K203" s="34">
        <v>4</v>
      </c>
      <c r="L203" s="46">
        <v>68</v>
      </c>
    </row>
    <row r="204" spans="1:12" ht="18" customHeight="1">
      <c r="A204" s="34">
        <v>162</v>
      </c>
      <c r="B204" s="369" t="s">
        <v>1106</v>
      </c>
      <c r="C204" s="368"/>
      <c r="D204" s="368"/>
      <c r="E204" s="368"/>
      <c r="F204" s="46">
        <f t="shared" si="5"/>
        <v>110</v>
      </c>
      <c r="G204" s="368"/>
      <c r="H204" s="368"/>
      <c r="I204" s="368">
        <v>1</v>
      </c>
      <c r="J204" s="68">
        <v>110</v>
      </c>
      <c r="K204" s="368">
        <v>1</v>
      </c>
      <c r="L204" s="68">
        <v>110</v>
      </c>
    </row>
    <row r="205" spans="1:12" ht="18" customHeight="1">
      <c r="A205" s="34">
        <v>163</v>
      </c>
      <c r="B205" s="369" t="s">
        <v>1003</v>
      </c>
      <c r="C205" s="368"/>
      <c r="D205" s="368"/>
      <c r="E205" s="368"/>
      <c r="F205" s="68">
        <f t="shared" si="5"/>
        <v>70</v>
      </c>
      <c r="G205" s="368"/>
      <c r="H205" s="368"/>
      <c r="I205" s="368">
        <v>3</v>
      </c>
      <c r="J205" s="68">
        <v>210</v>
      </c>
      <c r="K205" s="368">
        <v>3</v>
      </c>
      <c r="L205" s="68">
        <v>210</v>
      </c>
    </row>
    <row r="206" spans="1:12" ht="18" customHeight="1">
      <c r="A206" s="34">
        <v>164</v>
      </c>
      <c r="B206" s="369" t="s">
        <v>547</v>
      </c>
      <c r="C206" s="368"/>
      <c r="D206" s="368"/>
      <c r="E206" s="368"/>
      <c r="F206" s="46">
        <f t="shared" si="5"/>
        <v>107</v>
      </c>
      <c r="G206" s="368"/>
      <c r="H206" s="368"/>
      <c r="I206" s="368">
        <v>1</v>
      </c>
      <c r="J206" s="68">
        <v>107</v>
      </c>
      <c r="K206" s="368">
        <v>1</v>
      </c>
      <c r="L206" s="68">
        <v>107</v>
      </c>
    </row>
    <row r="207" spans="1:12" ht="18" customHeight="1">
      <c r="A207" s="34">
        <v>165</v>
      </c>
      <c r="B207" s="369" t="s">
        <v>1107</v>
      </c>
      <c r="C207" s="368"/>
      <c r="D207" s="368"/>
      <c r="E207" s="368"/>
      <c r="F207" s="68">
        <f t="shared" si="5"/>
        <v>950</v>
      </c>
      <c r="G207" s="368"/>
      <c r="H207" s="368"/>
      <c r="I207" s="368">
        <v>1</v>
      </c>
      <c r="J207" s="68">
        <v>950</v>
      </c>
      <c r="K207" s="368">
        <v>1</v>
      </c>
      <c r="L207" s="68">
        <v>950</v>
      </c>
    </row>
    <row r="208" spans="1:12" ht="18" customHeight="1" thickBot="1">
      <c r="A208" s="370"/>
      <c r="B208" s="371" t="s">
        <v>208</v>
      </c>
      <c r="C208" s="372"/>
      <c r="D208" s="372"/>
      <c r="E208" s="372"/>
      <c r="F208" s="373"/>
      <c r="G208" s="372"/>
      <c r="H208" s="372"/>
      <c r="I208" s="372">
        <f>SUM(I196:I207)</f>
        <v>36</v>
      </c>
      <c r="J208" s="373">
        <f>SUM(J196:J207)</f>
        <v>1806</v>
      </c>
      <c r="K208" s="372">
        <f>SUM(K196:K207)</f>
        <v>36</v>
      </c>
      <c r="L208" s="374">
        <f>SUM(L196:L207)</f>
        <v>1806</v>
      </c>
    </row>
    <row r="209" spans="1:12" ht="24.75" customHeight="1" thickBot="1">
      <c r="A209" s="375"/>
      <c r="B209" s="376" t="s">
        <v>382</v>
      </c>
      <c r="C209" s="357"/>
      <c r="D209" s="357"/>
      <c r="E209" s="357"/>
      <c r="F209" s="356"/>
      <c r="G209" s="357"/>
      <c r="H209" s="357"/>
      <c r="I209" s="357">
        <f>I208+I194+I162+I129+I96+I64+I33</f>
        <v>512</v>
      </c>
      <c r="J209" s="356">
        <f>J208+J194+J162+J129+J96+J64+J33</f>
        <v>30899</v>
      </c>
      <c r="K209" s="357">
        <f>K208+K194+K162+K129+K96+K64+K33</f>
        <v>512</v>
      </c>
      <c r="L209" s="356">
        <f>L208+L194+L162+L129+L96+L64+L33</f>
        <v>30899</v>
      </c>
    </row>
    <row r="210" spans="1:12" ht="18" customHeight="1">
      <c r="A210" s="34"/>
      <c r="B210" s="42" t="s">
        <v>938</v>
      </c>
      <c r="C210" s="34"/>
      <c r="D210" s="34"/>
      <c r="E210" s="34"/>
      <c r="F210" s="46"/>
      <c r="G210" s="34"/>
      <c r="H210" s="34"/>
      <c r="I210" s="34"/>
      <c r="J210" s="46"/>
      <c r="K210" s="34"/>
      <c r="L210" s="46"/>
    </row>
    <row r="211" spans="1:12" ht="24" customHeight="1">
      <c r="A211" s="34">
        <v>166</v>
      </c>
      <c r="B211" s="369" t="s">
        <v>1080</v>
      </c>
      <c r="C211" s="368"/>
      <c r="D211" s="368"/>
      <c r="E211" s="368"/>
      <c r="F211" s="68">
        <f aca="true" t="shared" si="6" ref="F211:F216">J211/I211</f>
        <v>12</v>
      </c>
      <c r="G211" s="368"/>
      <c r="H211" s="368"/>
      <c r="I211" s="368">
        <v>10</v>
      </c>
      <c r="J211" s="68">
        <v>120</v>
      </c>
      <c r="K211" s="368">
        <v>10</v>
      </c>
      <c r="L211" s="68">
        <v>120</v>
      </c>
    </row>
    <row r="212" spans="1:12" ht="18" customHeight="1">
      <c r="A212" s="34">
        <v>167</v>
      </c>
      <c r="B212" s="369" t="s">
        <v>1081</v>
      </c>
      <c r="C212" s="368"/>
      <c r="D212" s="368"/>
      <c r="E212" s="368"/>
      <c r="F212" s="68">
        <f t="shared" si="6"/>
        <v>25</v>
      </c>
      <c r="G212" s="368"/>
      <c r="H212" s="368"/>
      <c r="I212" s="368">
        <v>8</v>
      </c>
      <c r="J212" s="68">
        <v>200</v>
      </c>
      <c r="K212" s="368">
        <v>8</v>
      </c>
      <c r="L212" s="68">
        <v>200</v>
      </c>
    </row>
    <row r="213" spans="1:12" ht="18" customHeight="1">
      <c r="A213" s="34">
        <v>168</v>
      </c>
      <c r="B213" s="369" t="s">
        <v>1082</v>
      </c>
      <c r="C213" s="368"/>
      <c r="D213" s="368"/>
      <c r="E213" s="368"/>
      <c r="F213" s="68">
        <f t="shared" si="6"/>
        <v>10</v>
      </c>
      <c r="G213" s="368"/>
      <c r="H213" s="368"/>
      <c r="I213" s="368">
        <v>5</v>
      </c>
      <c r="J213" s="68">
        <v>50</v>
      </c>
      <c r="K213" s="368">
        <v>5</v>
      </c>
      <c r="L213" s="68">
        <v>50</v>
      </c>
    </row>
    <row r="214" spans="1:12" ht="18" customHeight="1">
      <c r="A214" s="34">
        <v>169</v>
      </c>
      <c r="B214" s="369" t="s">
        <v>1083</v>
      </c>
      <c r="C214" s="368"/>
      <c r="D214" s="368"/>
      <c r="E214" s="368"/>
      <c r="F214" s="68">
        <f t="shared" si="6"/>
        <v>5</v>
      </c>
      <c r="G214" s="368"/>
      <c r="H214" s="368"/>
      <c r="I214" s="368">
        <v>10</v>
      </c>
      <c r="J214" s="68">
        <v>50</v>
      </c>
      <c r="K214" s="368">
        <v>10</v>
      </c>
      <c r="L214" s="68">
        <v>50</v>
      </c>
    </row>
    <row r="215" spans="1:12" ht="18" customHeight="1">
      <c r="A215" s="34">
        <v>170</v>
      </c>
      <c r="B215" s="369" t="s">
        <v>1084</v>
      </c>
      <c r="C215" s="368"/>
      <c r="D215" s="368"/>
      <c r="E215" s="368"/>
      <c r="F215" s="68">
        <f t="shared" si="6"/>
        <v>30</v>
      </c>
      <c r="G215" s="368"/>
      <c r="H215" s="368"/>
      <c r="I215" s="368">
        <v>10</v>
      </c>
      <c r="J215" s="68">
        <v>300</v>
      </c>
      <c r="K215" s="368">
        <v>10</v>
      </c>
      <c r="L215" s="68">
        <v>300</v>
      </c>
    </row>
    <row r="216" spans="1:12" ht="18" customHeight="1" thickBot="1">
      <c r="A216" s="34">
        <v>171</v>
      </c>
      <c r="B216" s="369" t="s">
        <v>934</v>
      </c>
      <c r="C216" s="368"/>
      <c r="D216" s="368"/>
      <c r="E216" s="368"/>
      <c r="F216" s="68">
        <f t="shared" si="6"/>
        <v>25</v>
      </c>
      <c r="G216" s="368"/>
      <c r="H216" s="368"/>
      <c r="I216" s="368">
        <v>5</v>
      </c>
      <c r="J216" s="68">
        <v>125</v>
      </c>
      <c r="K216" s="368">
        <v>5</v>
      </c>
      <c r="L216" s="68">
        <v>125</v>
      </c>
    </row>
    <row r="217" spans="1:12" ht="18" customHeight="1" thickBot="1">
      <c r="A217" s="201"/>
      <c r="B217" s="211" t="s">
        <v>939</v>
      </c>
      <c r="C217" s="202"/>
      <c r="D217" s="202"/>
      <c r="E217" s="202"/>
      <c r="F217" s="209"/>
      <c r="G217" s="202"/>
      <c r="H217" s="202"/>
      <c r="I217" s="202">
        <f>SUM(I211:I216)</f>
        <v>48</v>
      </c>
      <c r="J217" s="209">
        <f>SUM(J211:J216)</f>
        <v>845</v>
      </c>
      <c r="K217" s="202">
        <f>SUM(K211:K216)</f>
        <v>48</v>
      </c>
      <c r="L217" s="209">
        <f>SUM(L211:L216)</f>
        <v>845</v>
      </c>
    </row>
    <row r="218" spans="1:12" ht="18" customHeight="1">
      <c r="A218" s="34"/>
      <c r="B218" s="42" t="s">
        <v>386</v>
      </c>
      <c r="C218" s="34"/>
      <c r="D218" s="34"/>
      <c r="E218" s="34"/>
      <c r="F218" s="46"/>
      <c r="G218" s="34"/>
      <c r="H218" s="34"/>
      <c r="I218" s="34"/>
      <c r="J218" s="46"/>
      <c r="K218" s="34"/>
      <c r="L218" s="46"/>
    </row>
    <row r="219" spans="1:12" ht="18" customHeight="1">
      <c r="A219" s="34">
        <v>172</v>
      </c>
      <c r="B219" s="369" t="s">
        <v>1070</v>
      </c>
      <c r="C219" s="368"/>
      <c r="D219" s="368"/>
      <c r="E219" s="368"/>
      <c r="F219" s="68">
        <f>J219/I219</f>
        <v>1</v>
      </c>
      <c r="G219" s="368"/>
      <c r="H219" s="368"/>
      <c r="I219" s="368">
        <v>7</v>
      </c>
      <c r="J219" s="68">
        <v>7</v>
      </c>
      <c r="K219" s="368">
        <v>7</v>
      </c>
      <c r="L219" s="68">
        <v>7</v>
      </c>
    </row>
    <row r="220" spans="1:12" ht="18" customHeight="1">
      <c r="A220" s="34">
        <v>173</v>
      </c>
      <c r="B220" s="369" t="s">
        <v>1071</v>
      </c>
      <c r="C220" s="368"/>
      <c r="D220" s="368"/>
      <c r="E220" s="368"/>
      <c r="F220" s="68">
        <f>J220/I220</f>
        <v>7.2</v>
      </c>
      <c r="G220" s="368"/>
      <c r="H220" s="368"/>
      <c r="I220" s="368">
        <v>5</v>
      </c>
      <c r="J220" s="68">
        <v>36</v>
      </c>
      <c r="K220" s="368">
        <v>5</v>
      </c>
      <c r="L220" s="68">
        <v>36</v>
      </c>
    </row>
    <row r="221" spans="1:12" ht="18" customHeight="1">
      <c r="A221" s="34">
        <v>174</v>
      </c>
      <c r="B221" s="369" t="s">
        <v>1072</v>
      </c>
      <c r="C221" s="368"/>
      <c r="D221" s="368"/>
      <c r="E221" s="368"/>
      <c r="F221" s="68">
        <f aca="true" t="shared" si="7" ref="F221:F226">J221/I221</f>
        <v>75</v>
      </c>
      <c r="G221" s="368"/>
      <c r="H221" s="368"/>
      <c r="I221" s="368">
        <v>3</v>
      </c>
      <c r="J221" s="68">
        <v>225</v>
      </c>
      <c r="K221" s="368">
        <v>3</v>
      </c>
      <c r="L221" s="68">
        <v>225</v>
      </c>
    </row>
    <row r="222" spans="1:12" ht="18" customHeight="1">
      <c r="A222" s="34">
        <v>175</v>
      </c>
      <c r="B222" s="369" t="s">
        <v>1073</v>
      </c>
      <c r="C222" s="368"/>
      <c r="D222" s="368"/>
      <c r="E222" s="368"/>
      <c r="F222" s="68">
        <f t="shared" si="7"/>
        <v>48</v>
      </c>
      <c r="G222" s="368"/>
      <c r="H222" s="368"/>
      <c r="I222" s="368">
        <v>1</v>
      </c>
      <c r="J222" s="68">
        <v>48</v>
      </c>
      <c r="K222" s="368">
        <v>1</v>
      </c>
      <c r="L222" s="68">
        <v>48</v>
      </c>
    </row>
    <row r="223" spans="1:12" ht="18" customHeight="1">
      <c r="A223" s="34">
        <v>176</v>
      </c>
      <c r="B223" s="369" t="s">
        <v>1074</v>
      </c>
      <c r="C223" s="368"/>
      <c r="D223" s="368"/>
      <c r="E223" s="368"/>
      <c r="F223" s="68">
        <f t="shared" si="7"/>
        <v>5.8</v>
      </c>
      <c r="G223" s="368"/>
      <c r="H223" s="368"/>
      <c r="I223" s="368">
        <v>5</v>
      </c>
      <c r="J223" s="68">
        <v>29</v>
      </c>
      <c r="K223" s="368">
        <v>5</v>
      </c>
      <c r="L223" s="68">
        <v>29</v>
      </c>
    </row>
    <row r="224" spans="1:12" ht="18" customHeight="1">
      <c r="A224" s="34">
        <v>177</v>
      </c>
      <c r="B224" s="369" t="s">
        <v>1075</v>
      </c>
      <c r="C224" s="368"/>
      <c r="D224" s="368"/>
      <c r="E224" s="368"/>
      <c r="F224" s="68">
        <f t="shared" si="7"/>
        <v>8</v>
      </c>
      <c r="G224" s="368"/>
      <c r="H224" s="368"/>
      <c r="I224" s="368">
        <v>4</v>
      </c>
      <c r="J224" s="68">
        <v>32</v>
      </c>
      <c r="K224" s="368">
        <v>4</v>
      </c>
      <c r="L224" s="68">
        <v>32</v>
      </c>
    </row>
    <row r="225" spans="1:12" ht="18" customHeight="1">
      <c r="A225" s="34">
        <v>178</v>
      </c>
      <c r="B225" s="369" t="s">
        <v>1076</v>
      </c>
      <c r="C225" s="368"/>
      <c r="D225" s="368"/>
      <c r="E225" s="368"/>
      <c r="F225" s="68">
        <f t="shared" si="7"/>
        <v>85.99999999999999</v>
      </c>
      <c r="G225" s="368"/>
      <c r="H225" s="368"/>
      <c r="I225" s="368">
        <v>5.36</v>
      </c>
      <c r="J225" s="68">
        <v>460.96</v>
      </c>
      <c r="K225" s="368">
        <v>5.36</v>
      </c>
      <c r="L225" s="68">
        <v>460.96</v>
      </c>
    </row>
    <row r="226" spans="1:12" ht="18" customHeight="1">
      <c r="A226" s="34">
        <v>179</v>
      </c>
      <c r="B226" s="369" t="s">
        <v>1079</v>
      </c>
      <c r="C226" s="368"/>
      <c r="D226" s="368"/>
      <c r="E226" s="368"/>
      <c r="F226" s="68">
        <f t="shared" si="7"/>
        <v>2.5</v>
      </c>
      <c r="G226" s="368"/>
      <c r="H226" s="368"/>
      <c r="I226" s="368">
        <v>10</v>
      </c>
      <c r="J226" s="68">
        <v>25</v>
      </c>
      <c r="K226" s="368">
        <v>10</v>
      </c>
      <c r="L226" s="68">
        <v>25</v>
      </c>
    </row>
    <row r="227" spans="1:12" ht="18" customHeight="1" thickBot="1">
      <c r="A227" s="370"/>
      <c r="B227" s="371" t="s">
        <v>208</v>
      </c>
      <c r="C227" s="372"/>
      <c r="D227" s="372"/>
      <c r="E227" s="372"/>
      <c r="F227" s="373"/>
      <c r="G227" s="372"/>
      <c r="H227" s="372"/>
      <c r="I227" s="372">
        <f>SUM(I219:I226)</f>
        <v>40.36</v>
      </c>
      <c r="J227" s="373">
        <f>SUM(J219:J226)</f>
        <v>862.96</v>
      </c>
      <c r="K227" s="372">
        <f>SUM(K219:K226)</f>
        <v>40.36</v>
      </c>
      <c r="L227" s="374">
        <f>SUM(L219:L226)</f>
        <v>862.96</v>
      </c>
    </row>
    <row r="228" spans="1:12" ht="18" customHeight="1" thickBot="1">
      <c r="A228" s="200">
        <v>1</v>
      </c>
      <c r="B228" s="207">
        <v>2</v>
      </c>
      <c r="C228" s="207">
        <v>3</v>
      </c>
      <c r="D228" s="207">
        <v>4</v>
      </c>
      <c r="E228" s="207">
        <v>5</v>
      </c>
      <c r="F228" s="207">
        <v>6</v>
      </c>
      <c r="G228" s="207">
        <v>7</v>
      </c>
      <c r="H228" s="207">
        <v>8</v>
      </c>
      <c r="I228" s="207">
        <v>9</v>
      </c>
      <c r="J228" s="207">
        <v>10</v>
      </c>
      <c r="K228" s="207">
        <v>11</v>
      </c>
      <c r="L228" s="208">
        <v>12</v>
      </c>
    </row>
    <row r="229" spans="1:12" ht="18" customHeight="1">
      <c r="A229" s="34">
        <v>179</v>
      </c>
      <c r="B229" s="369" t="s">
        <v>1078</v>
      </c>
      <c r="C229" s="368"/>
      <c r="D229" s="368"/>
      <c r="E229" s="368"/>
      <c r="F229" s="68"/>
      <c r="G229" s="368"/>
      <c r="H229" s="368"/>
      <c r="I229" s="368">
        <v>64</v>
      </c>
      <c r="J229" s="68">
        <v>2880</v>
      </c>
      <c r="K229" s="368">
        <v>64</v>
      </c>
      <c r="L229" s="68">
        <v>2880</v>
      </c>
    </row>
    <row r="230" spans="1:12" ht="18" customHeight="1" thickBot="1">
      <c r="A230" s="34">
        <v>180</v>
      </c>
      <c r="B230" s="369" t="s">
        <v>1077</v>
      </c>
      <c r="C230" s="368"/>
      <c r="D230" s="368"/>
      <c r="E230" s="368"/>
      <c r="F230" s="68"/>
      <c r="G230" s="368"/>
      <c r="H230" s="368"/>
      <c r="I230" s="368">
        <v>1</v>
      </c>
      <c r="J230" s="68">
        <v>48</v>
      </c>
      <c r="K230" s="368">
        <v>1</v>
      </c>
      <c r="L230" s="68">
        <v>48</v>
      </c>
    </row>
    <row r="231" spans="1:12" ht="18" customHeight="1" thickBot="1">
      <c r="A231" s="375"/>
      <c r="B231" s="376" t="s">
        <v>908</v>
      </c>
      <c r="C231" s="357"/>
      <c r="D231" s="357"/>
      <c r="E231" s="357"/>
      <c r="F231" s="356"/>
      <c r="G231" s="357"/>
      <c r="H231" s="357"/>
      <c r="I231" s="357">
        <f>I227+I229+I230</f>
        <v>105.36</v>
      </c>
      <c r="J231" s="356">
        <f>J227+J229+J230</f>
        <v>3790.96</v>
      </c>
      <c r="K231" s="356">
        <f>K227+K229+K230</f>
        <v>105.36</v>
      </c>
      <c r="L231" s="358">
        <f>L227+L229+L230</f>
        <v>3790.96</v>
      </c>
    </row>
    <row r="232" spans="1:12" ht="18" customHeight="1">
      <c r="A232" s="34"/>
      <c r="B232" s="42" t="s">
        <v>1085</v>
      </c>
      <c r="C232" s="34"/>
      <c r="D232" s="34"/>
      <c r="E232" s="34"/>
      <c r="F232" s="46"/>
      <c r="G232" s="34"/>
      <c r="H232" s="34"/>
      <c r="I232" s="34"/>
      <c r="J232" s="46"/>
      <c r="K232" s="34"/>
      <c r="L232" s="46"/>
    </row>
    <row r="233" spans="1:12" ht="18" customHeight="1">
      <c r="A233" s="34">
        <v>181</v>
      </c>
      <c r="B233" s="34" t="s">
        <v>1086</v>
      </c>
      <c r="C233" s="34"/>
      <c r="D233" s="34"/>
      <c r="E233" s="34"/>
      <c r="F233" s="46">
        <f>J233/I233</f>
        <v>3</v>
      </c>
      <c r="G233" s="34"/>
      <c r="H233" s="34"/>
      <c r="I233" s="34">
        <v>47.66</v>
      </c>
      <c r="J233" s="46">
        <v>142.98</v>
      </c>
      <c r="K233" s="34">
        <v>47.66</v>
      </c>
      <c r="L233" s="46">
        <v>142.98</v>
      </c>
    </row>
    <row r="234" spans="1:12" ht="18" customHeight="1">
      <c r="A234" s="34">
        <v>182</v>
      </c>
      <c r="B234" s="34" t="s">
        <v>1087</v>
      </c>
      <c r="C234" s="34"/>
      <c r="D234" s="34"/>
      <c r="E234" s="34"/>
      <c r="F234" s="46">
        <f>J234/I234</f>
        <v>6.235413701971947</v>
      </c>
      <c r="G234" s="34"/>
      <c r="H234" s="34"/>
      <c r="I234" s="34">
        <v>49.19</v>
      </c>
      <c r="J234" s="46">
        <v>306.72</v>
      </c>
      <c r="K234" s="34">
        <v>49.19</v>
      </c>
      <c r="L234" s="46">
        <v>306.72</v>
      </c>
    </row>
    <row r="235" spans="1:12" ht="18" customHeight="1">
      <c r="A235" s="34">
        <v>183</v>
      </c>
      <c r="B235" s="34" t="s">
        <v>1088</v>
      </c>
      <c r="C235" s="34"/>
      <c r="D235" s="34"/>
      <c r="E235" s="34"/>
      <c r="F235" s="46">
        <f aca="true" t="shared" si="8" ref="F235:F244">J235/I235</f>
        <v>6.000000000000001</v>
      </c>
      <c r="G235" s="34"/>
      <c r="H235" s="34"/>
      <c r="I235" s="34">
        <v>18.9</v>
      </c>
      <c r="J235" s="46">
        <v>113.4</v>
      </c>
      <c r="K235" s="34">
        <v>18.9</v>
      </c>
      <c r="L235" s="46">
        <v>113.4</v>
      </c>
    </row>
    <row r="236" spans="1:12" ht="18" customHeight="1">
      <c r="A236" s="34">
        <v>184</v>
      </c>
      <c r="B236" s="34" t="s">
        <v>1089</v>
      </c>
      <c r="C236" s="34"/>
      <c r="D236" s="34"/>
      <c r="E236" s="34"/>
      <c r="F236" s="46">
        <f t="shared" si="8"/>
        <v>16</v>
      </c>
      <c r="G236" s="34"/>
      <c r="H236" s="34"/>
      <c r="I236" s="34">
        <v>30.38</v>
      </c>
      <c r="J236" s="46">
        <v>486.08</v>
      </c>
      <c r="K236" s="34">
        <v>30.38</v>
      </c>
      <c r="L236" s="46">
        <v>486.08</v>
      </c>
    </row>
    <row r="237" spans="1:12" ht="18" customHeight="1">
      <c r="A237" s="34">
        <v>185</v>
      </c>
      <c r="B237" s="34" t="s">
        <v>1090</v>
      </c>
      <c r="C237" s="34"/>
      <c r="D237" s="34"/>
      <c r="E237" s="34"/>
      <c r="F237" s="46">
        <f t="shared" si="8"/>
        <v>1</v>
      </c>
      <c r="G237" s="34"/>
      <c r="H237" s="34"/>
      <c r="I237" s="34">
        <v>777.26</v>
      </c>
      <c r="J237" s="46">
        <v>777.26</v>
      </c>
      <c r="K237" s="34">
        <v>777.26</v>
      </c>
      <c r="L237" s="46">
        <v>777.26</v>
      </c>
    </row>
    <row r="238" spans="1:12" ht="18" customHeight="1">
      <c r="A238" s="34">
        <v>186</v>
      </c>
      <c r="B238" s="34" t="s">
        <v>1091</v>
      </c>
      <c r="C238" s="34"/>
      <c r="D238" s="34"/>
      <c r="E238" s="34"/>
      <c r="F238" s="46">
        <f t="shared" si="8"/>
        <v>1.9999311318480768</v>
      </c>
      <c r="G238" s="34"/>
      <c r="H238" s="34"/>
      <c r="I238" s="34">
        <v>29.041</v>
      </c>
      <c r="J238" s="46">
        <v>58.08</v>
      </c>
      <c r="K238" s="34">
        <v>29.041</v>
      </c>
      <c r="L238" s="46">
        <v>58.08</v>
      </c>
    </row>
    <row r="239" spans="1:12" ht="18" customHeight="1">
      <c r="A239" s="34">
        <v>187</v>
      </c>
      <c r="B239" s="34" t="s">
        <v>1092</v>
      </c>
      <c r="C239" s="34"/>
      <c r="D239" s="34"/>
      <c r="E239" s="34"/>
      <c r="F239" s="46">
        <f t="shared" si="8"/>
        <v>3.000041793789443</v>
      </c>
      <c r="G239" s="34"/>
      <c r="H239" s="34"/>
      <c r="I239" s="34">
        <v>119.635</v>
      </c>
      <c r="J239" s="46">
        <v>358.91</v>
      </c>
      <c r="K239" s="34">
        <v>119.635</v>
      </c>
      <c r="L239" s="46">
        <v>358.91</v>
      </c>
    </row>
    <row r="240" spans="1:12" ht="18" customHeight="1">
      <c r="A240" s="34">
        <v>188</v>
      </c>
      <c r="B240" s="34" t="s">
        <v>1093</v>
      </c>
      <c r="C240" s="34"/>
      <c r="D240" s="34"/>
      <c r="E240" s="34"/>
      <c r="F240" s="46">
        <f t="shared" si="8"/>
        <v>2.9999999999999996</v>
      </c>
      <c r="G240" s="34"/>
      <c r="H240" s="34"/>
      <c r="I240" s="34">
        <v>92.84</v>
      </c>
      <c r="J240" s="46">
        <v>278.52</v>
      </c>
      <c r="K240" s="34">
        <v>92.84</v>
      </c>
      <c r="L240" s="46">
        <v>278.52</v>
      </c>
    </row>
    <row r="241" spans="1:12" ht="18" customHeight="1">
      <c r="A241" s="34">
        <v>189</v>
      </c>
      <c r="B241" s="34" t="s">
        <v>1094</v>
      </c>
      <c r="C241" s="34"/>
      <c r="D241" s="34"/>
      <c r="E241" s="34"/>
      <c r="F241" s="46">
        <f t="shared" si="8"/>
        <v>2.9999999999999996</v>
      </c>
      <c r="G241" s="34"/>
      <c r="H241" s="34"/>
      <c r="I241" s="34">
        <v>103.9</v>
      </c>
      <c r="J241" s="46">
        <v>311.7</v>
      </c>
      <c r="K241" s="34">
        <v>103.9</v>
      </c>
      <c r="L241" s="46">
        <v>311.7</v>
      </c>
    </row>
    <row r="242" spans="1:12" ht="18" customHeight="1">
      <c r="A242" s="34">
        <v>190</v>
      </c>
      <c r="B242" s="34" t="s">
        <v>1095</v>
      </c>
      <c r="C242" s="34"/>
      <c r="D242" s="34"/>
      <c r="E242" s="34"/>
      <c r="F242" s="46">
        <f t="shared" si="8"/>
        <v>2.9999999999999996</v>
      </c>
      <c r="G242" s="34"/>
      <c r="H242" s="34"/>
      <c r="I242" s="34">
        <v>9.05</v>
      </c>
      <c r="J242" s="46">
        <v>27.15</v>
      </c>
      <c r="K242" s="34">
        <v>9.05</v>
      </c>
      <c r="L242" s="46">
        <v>27.15</v>
      </c>
    </row>
    <row r="243" spans="1:12" ht="18.75" customHeight="1">
      <c r="A243" s="34">
        <v>191</v>
      </c>
      <c r="B243" s="34" t="s">
        <v>1096</v>
      </c>
      <c r="C243" s="34"/>
      <c r="D243" s="34"/>
      <c r="E243" s="34"/>
      <c r="F243" s="46">
        <f t="shared" si="8"/>
        <v>3</v>
      </c>
      <c r="G243" s="34"/>
      <c r="H243" s="34"/>
      <c r="I243" s="34">
        <v>88.8</v>
      </c>
      <c r="J243" s="46">
        <v>266.4</v>
      </c>
      <c r="K243" s="34">
        <v>88.8</v>
      </c>
      <c r="L243" s="46">
        <v>266.4</v>
      </c>
    </row>
    <row r="244" spans="1:12" ht="18" customHeight="1">
      <c r="A244" s="34">
        <v>192</v>
      </c>
      <c r="B244" s="40" t="s">
        <v>1097</v>
      </c>
      <c r="C244" s="40"/>
      <c r="D244" s="40"/>
      <c r="E244" s="40"/>
      <c r="F244" s="46">
        <f t="shared" si="8"/>
        <v>5</v>
      </c>
      <c r="G244" s="40"/>
      <c r="H244" s="40"/>
      <c r="I244" s="40">
        <v>28.78</v>
      </c>
      <c r="J244" s="45">
        <v>143.9</v>
      </c>
      <c r="K244" s="40">
        <v>28.78</v>
      </c>
      <c r="L244" s="45">
        <v>143.9</v>
      </c>
    </row>
    <row r="245" spans="1:12" ht="18" customHeight="1">
      <c r="A245" s="381"/>
      <c r="B245" s="382" t="s">
        <v>1108</v>
      </c>
      <c r="C245" s="381"/>
      <c r="D245" s="381"/>
      <c r="E245" s="381"/>
      <c r="F245" s="383"/>
      <c r="G245" s="381"/>
      <c r="H245" s="381"/>
      <c r="I245" s="381">
        <f>SUM(I233:I244)</f>
        <v>1395.436</v>
      </c>
      <c r="J245" s="383">
        <f>SUM(J233:J244)</f>
        <v>3271.1</v>
      </c>
      <c r="K245" s="381">
        <f>SUM(K233:K244)</f>
        <v>1395.436</v>
      </c>
      <c r="L245" s="383">
        <f>SUM(L233:L244)</f>
        <v>3271.1</v>
      </c>
    </row>
    <row r="246" spans="1:12" ht="18" customHeight="1">
      <c r="A246" s="384"/>
      <c r="B246" s="382" t="s">
        <v>1124</v>
      </c>
      <c r="C246" s="381"/>
      <c r="D246" s="381"/>
      <c r="E246" s="381"/>
      <c r="F246" s="383"/>
      <c r="G246" s="381"/>
      <c r="H246" s="381"/>
      <c r="I246" s="381">
        <v>5175</v>
      </c>
      <c r="J246" s="383">
        <v>16233</v>
      </c>
      <c r="K246" s="381">
        <v>5175</v>
      </c>
      <c r="L246" s="383">
        <v>16233</v>
      </c>
    </row>
    <row r="247" spans="1:12" ht="18" customHeight="1">
      <c r="A247" s="385"/>
      <c r="B247" s="42" t="s">
        <v>1111</v>
      </c>
      <c r="C247" s="386"/>
      <c r="D247" s="386"/>
      <c r="E247" s="386"/>
      <c r="F247" s="387"/>
      <c r="G247" s="386"/>
      <c r="H247" s="386"/>
      <c r="I247" s="386"/>
      <c r="J247" s="387"/>
      <c r="K247" s="386"/>
      <c r="L247" s="387"/>
    </row>
    <row r="248" spans="1:12" ht="18" customHeight="1">
      <c r="A248" s="388">
        <v>193</v>
      </c>
      <c r="B248" s="62" t="s">
        <v>1113</v>
      </c>
      <c r="C248" s="389"/>
      <c r="D248" s="389"/>
      <c r="E248" s="389"/>
      <c r="F248" s="390">
        <f>J248/I248</f>
        <v>609</v>
      </c>
      <c r="G248" s="389"/>
      <c r="H248" s="389"/>
      <c r="I248" s="391">
        <v>38.9</v>
      </c>
      <c r="J248" s="392">
        <v>23690.1</v>
      </c>
      <c r="K248" s="391">
        <v>38.9</v>
      </c>
      <c r="L248" s="392">
        <v>23690.1</v>
      </c>
    </row>
    <row r="249" spans="1:12" ht="18" customHeight="1">
      <c r="A249" s="388">
        <v>194</v>
      </c>
      <c r="B249" s="391" t="s">
        <v>1114</v>
      </c>
      <c r="C249" s="389"/>
      <c r="D249" s="389"/>
      <c r="E249" s="389"/>
      <c r="F249" s="390">
        <f>J249/I249</f>
        <v>48.640780272359216</v>
      </c>
      <c r="G249" s="389"/>
      <c r="H249" s="389"/>
      <c r="I249" s="391">
        <v>108.68</v>
      </c>
      <c r="J249" s="392">
        <v>5286.28</v>
      </c>
      <c r="K249" s="392">
        <v>108.68</v>
      </c>
      <c r="L249" s="392">
        <v>5286.28</v>
      </c>
    </row>
    <row r="250" spans="1:12" ht="18" customHeight="1">
      <c r="A250" s="384"/>
      <c r="B250" s="382" t="s">
        <v>1112</v>
      </c>
      <c r="C250" s="381"/>
      <c r="D250" s="381"/>
      <c r="E250" s="381"/>
      <c r="F250" s="383"/>
      <c r="G250" s="381"/>
      <c r="H250" s="381"/>
      <c r="I250" s="383">
        <f>SUM(I248:I249)</f>
        <v>147.58</v>
      </c>
      <c r="J250" s="383">
        <f>SUM(J248:J249)</f>
        <v>28976.379999999997</v>
      </c>
      <c r="K250" s="383">
        <f>SUM(K248:K249)</f>
        <v>147.58</v>
      </c>
      <c r="L250" s="383">
        <f>SUM(L248:L249)</f>
        <v>28976.379999999997</v>
      </c>
    </row>
    <row r="251" spans="1:12" ht="18" customHeight="1">
      <c r="A251" s="385"/>
      <c r="B251" s="348" t="s">
        <v>1120</v>
      </c>
      <c r="C251" s="386"/>
      <c r="D251" s="386"/>
      <c r="E251" s="386"/>
      <c r="F251" s="387"/>
      <c r="G251" s="386"/>
      <c r="H251" s="386"/>
      <c r="I251" s="387"/>
      <c r="J251" s="387"/>
      <c r="K251" s="387"/>
      <c r="L251" s="387"/>
    </row>
    <row r="252" spans="1:12" ht="18" customHeight="1">
      <c r="A252" s="385">
        <v>195</v>
      </c>
      <c r="B252" s="34" t="s">
        <v>204</v>
      </c>
      <c r="C252" s="386"/>
      <c r="D252" s="386"/>
      <c r="E252" s="386"/>
      <c r="F252" s="387">
        <f aca="true" t="shared" si="9" ref="F252:F257">J252/I252</f>
        <v>5.461538461538462</v>
      </c>
      <c r="G252" s="386"/>
      <c r="H252" s="386"/>
      <c r="I252" s="68">
        <v>65</v>
      </c>
      <c r="J252" s="68">
        <v>355</v>
      </c>
      <c r="K252" s="68">
        <v>65</v>
      </c>
      <c r="L252" s="68">
        <v>355</v>
      </c>
    </row>
    <row r="253" spans="1:12" ht="18" customHeight="1">
      <c r="A253" s="385">
        <v>196</v>
      </c>
      <c r="B253" s="34" t="s">
        <v>340</v>
      </c>
      <c r="C253" s="386"/>
      <c r="D253" s="386"/>
      <c r="E253" s="386"/>
      <c r="F253" s="387">
        <f t="shared" si="9"/>
        <v>6.62</v>
      </c>
      <c r="G253" s="386"/>
      <c r="H253" s="386"/>
      <c r="I253" s="68">
        <v>50</v>
      </c>
      <c r="J253" s="68">
        <v>331</v>
      </c>
      <c r="K253" s="68">
        <v>50</v>
      </c>
      <c r="L253" s="68">
        <v>331</v>
      </c>
    </row>
    <row r="254" spans="1:12" ht="18" customHeight="1">
      <c r="A254" s="385">
        <v>197</v>
      </c>
      <c r="B254" s="34" t="s">
        <v>1121</v>
      </c>
      <c r="C254" s="386"/>
      <c r="D254" s="386"/>
      <c r="E254" s="386"/>
      <c r="F254" s="387">
        <f t="shared" si="9"/>
        <v>8</v>
      </c>
      <c r="G254" s="386"/>
      <c r="H254" s="386"/>
      <c r="I254" s="68">
        <v>10</v>
      </c>
      <c r="J254" s="68">
        <v>80</v>
      </c>
      <c r="K254" s="68">
        <v>10</v>
      </c>
      <c r="L254" s="68">
        <v>80</v>
      </c>
    </row>
    <row r="255" spans="1:12" ht="18" customHeight="1">
      <c r="A255" s="385">
        <v>198</v>
      </c>
      <c r="B255" s="368" t="s">
        <v>1122</v>
      </c>
      <c r="C255" s="386"/>
      <c r="D255" s="386"/>
      <c r="E255" s="386"/>
      <c r="F255" s="387">
        <f t="shared" si="9"/>
        <v>8</v>
      </c>
      <c r="G255" s="386"/>
      <c r="H255" s="386"/>
      <c r="I255" s="68">
        <v>10</v>
      </c>
      <c r="J255" s="68">
        <v>80</v>
      </c>
      <c r="K255" s="68">
        <v>10</v>
      </c>
      <c r="L255" s="68">
        <v>80</v>
      </c>
    </row>
    <row r="256" spans="1:12" ht="18" customHeight="1">
      <c r="A256" s="385">
        <v>199</v>
      </c>
      <c r="B256" s="368" t="s">
        <v>340</v>
      </c>
      <c r="C256" s="386"/>
      <c r="D256" s="386"/>
      <c r="E256" s="386"/>
      <c r="F256" s="387">
        <f t="shared" si="9"/>
        <v>75</v>
      </c>
      <c r="G256" s="386"/>
      <c r="H256" s="386"/>
      <c r="I256" s="68">
        <v>1</v>
      </c>
      <c r="J256" s="68">
        <v>75</v>
      </c>
      <c r="K256" s="68">
        <v>1</v>
      </c>
      <c r="L256" s="68">
        <v>75</v>
      </c>
    </row>
    <row r="257" spans="1:12" ht="18" customHeight="1">
      <c r="A257" s="385">
        <v>200</v>
      </c>
      <c r="B257" s="368" t="s">
        <v>1123</v>
      </c>
      <c r="C257" s="386"/>
      <c r="D257" s="386"/>
      <c r="E257" s="386"/>
      <c r="F257" s="387">
        <f t="shared" si="9"/>
        <v>11</v>
      </c>
      <c r="G257" s="386"/>
      <c r="H257" s="386"/>
      <c r="I257" s="68">
        <v>1</v>
      </c>
      <c r="J257" s="68">
        <v>11</v>
      </c>
      <c r="K257" s="68">
        <v>1</v>
      </c>
      <c r="L257" s="68">
        <v>11</v>
      </c>
    </row>
    <row r="258" spans="1:12" ht="18" customHeight="1">
      <c r="A258" s="384"/>
      <c r="B258" s="382" t="s">
        <v>1124</v>
      </c>
      <c r="C258" s="381"/>
      <c r="D258" s="381"/>
      <c r="E258" s="381"/>
      <c r="F258" s="383"/>
      <c r="G258" s="381"/>
      <c r="H258" s="381"/>
      <c r="I258" s="383">
        <f>SUM(I252:I257)</f>
        <v>137</v>
      </c>
      <c r="J258" s="383">
        <f>SUM(J252:J257)</f>
        <v>932</v>
      </c>
      <c r="K258" s="383">
        <f>SUM(K252:K257)</f>
        <v>137</v>
      </c>
      <c r="L258" s="383">
        <f>SUM(L252:L257)</f>
        <v>932</v>
      </c>
    </row>
    <row r="259" spans="1:12" ht="24" customHeight="1" thickBot="1">
      <c r="A259" s="395"/>
      <c r="B259" s="396" t="s">
        <v>1109</v>
      </c>
      <c r="C259" s="396"/>
      <c r="D259" s="396"/>
      <c r="E259" s="396"/>
      <c r="F259" s="396"/>
      <c r="G259" s="396"/>
      <c r="H259" s="396"/>
      <c r="I259" s="397">
        <f>I250+I246+I245+I231+I209+I258</f>
        <v>7472.375999999999</v>
      </c>
      <c r="J259" s="397">
        <f>J250+J246+J245+J231+J209+J258</f>
        <v>84102.44</v>
      </c>
      <c r="K259" s="397">
        <f>K250+K246+K245+K231+K209+K258</f>
        <v>7472.375999999999</v>
      </c>
      <c r="L259" s="398">
        <f>L250+L246+L245+L231+L209+L258</f>
        <v>84102.44</v>
      </c>
    </row>
    <row r="260" spans="1:1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.75">
      <c r="A261" s="2"/>
      <c r="B261" s="2" t="s">
        <v>287</v>
      </c>
      <c r="C261" s="2" t="s">
        <v>176</v>
      </c>
      <c r="D261" s="2"/>
      <c r="E261" s="2"/>
      <c r="F261" s="15"/>
      <c r="G261" s="15">
        <f>A257</f>
        <v>200</v>
      </c>
      <c r="H261" s="2"/>
      <c r="I261" s="2"/>
      <c r="J261" s="2"/>
      <c r="K261" s="2"/>
      <c r="L261" s="2"/>
    </row>
    <row r="262" spans="1:12" ht="17.25" customHeight="1">
      <c r="A262" s="2"/>
      <c r="B262" s="2"/>
      <c r="C262" s="2"/>
      <c r="D262" s="2"/>
      <c r="E262" s="2"/>
      <c r="F262" s="511" t="s">
        <v>288</v>
      </c>
      <c r="G262" s="511"/>
      <c r="H262" s="511"/>
      <c r="I262" s="2"/>
      <c r="J262" s="2"/>
      <c r="K262" s="2"/>
      <c r="L262" s="2"/>
    </row>
    <row r="263" spans="1:12" ht="15.75">
      <c r="A263" s="2"/>
      <c r="B263" s="2"/>
      <c r="C263" s="2" t="s">
        <v>177</v>
      </c>
      <c r="D263" s="2"/>
      <c r="E263" s="2"/>
      <c r="F263" s="2"/>
      <c r="G263" s="393">
        <f>K259</f>
        <v>7472.375999999999</v>
      </c>
      <c r="H263" s="2"/>
      <c r="I263" s="2"/>
      <c r="J263" s="2"/>
      <c r="K263" s="2"/>
      <c r="L263" s="2"/>
    </row>
    <row r="264" spans="1:12" ht="15" customHeight="1">
      <c r="A264" s="2"/>
      <c r="B264" s="2"/>
      <c r="C264" s="2"/>
      <c r="D264" s="2"/>
      <c r="E264" s="2"/>
      <c r="F264" s="2"/>
      <c r="G264" s="2"/>
      <c r="H264" s="25"/>
      <c r="I264" s="2"/>
      <c r="J264" s="2"/>
      <c r="K264" s="2"/>
      <c r="L264" s="2"/>
    </row>
    <row r="265" spans="1:12" ht="18" customHeight="1">
      <c r="A265" s="2"/>
      <c r="B265" s="2"/>
      <c r="C265" s="513" t="s">
        <v>178</v>
      </c>
      <c r="D265" s="513"/>
      <c r="E265" s="513"/>
      <c r="F265" s="52">
        <f>L259</f>
        <v>84102.44</v>
      </c>
      <c r="G265" s="539" t="s">
        <v>1125</v>
      </c>
      <c r="H265" s="539"/>
      <c r="I265" s="539"/>
      <c r="J265" s="539"/>
      <c r="K265" s="539"/>
      <c r="L265" s="539"/>
    </row>
    <row r="266" spans="1:12" ht="16.5" customHeight="1">
      <c r="A266" s="2"/>
      <c r="B266" s="2"/>
      <c r="C266" s="2"/>
      <c r="D266" s="2"/>
      <c r="E266" s="2"/>
      <c r="F266" s="2"/>
      <c r="G266" s="16"/>
      <c r="H266" s="511" t="s">
        <v>288</v>
      </c>
      <c r="I266" s="511"/>
      <c r="J266" s="511"/>
      <c r="K266" s="2"/>
      <c r="L266" s="2"/>
    </row>
    <row r="267" spans="2:12" ht="15.75">
      <c r="B267" s="17" t="s">
        <v>179</v>
      </c>
      <c r="C267" s="21" t="s">
        <v>289</v>
      </c>
      <c r="D267" s="18" t="s">
        <v>168</v>
      </c>
      <c r="E267" s="3"/>
      <c r="F267" s="2"/>
      <c r="G267" s="63" t="s">
        <v>212</v>
      </c>
      <c r="H267" s="22"/>
      <c r="I267" s="2"/>
      <c r="J267" s="2"/>
      <c r="K267" s="2"/>
      <c r="L267" s="2"/>
    </row>
    <row r="268" spans="2:12" ht="15.75">
      <c r="B268" s="17"/>
      <c r="C268" s="21"/>
      <c r="D268" s="3"/>
      <c r="E268" s="3"/>
      <c r="F268" s="2"/>
      <c r="G268" s="22"/>
      <c r="H268" s="22"/>
      <c r="I268" s="2"/>
      <c r="J268" s="2"/>
      <c r="K268" s="2"/>
      <c r="L268" s="2"/>
    </row>
    <row r="269" spans="2:12" ht="15.75">
      <c r="B269" s="17" t="s">
        <v>290</v>
      </c>
      <c r="C269" s="21" t="s">
        <v>167</v>
      </c>
      <c r="D269" s="18" t="s">
        <v>168</v>
      </c>
      <c r="E269" s="3"/>
      <c r="F269" s="2"/>
      <c r="G269" s="63" t="s">
        <v>925</v>
      </c>
      <c r="H269" s="22"/>
      <c r="I269" s="2"/>
      <c r="J269" s="2"/>
      <c r="K269" s="2"/>
      <c r="L269" s="2"/>
    </row>
    <row r="270" spans="2:12" ht="15.75">
      <c r="B270" s="17"/>
      <c r="C270" s="21"/>
      <c r="D270" s="3"/>
      <c r="E270" s="3"/>
      <c r="F270" s="2"/>
      <c r="G270" s="22"/>
      <c r="H270" s="22"/>
      <c r="I270" s="2"/>
      <c r="J270" s="2"/>
      <c r="K270" s="2"/>
      <c r="L270" s="2"/>
    </row>
    <row r="271" spans="2:12" ht="15">
      <c r="B271" s="2"/>
      <c r="C271" s="340" t="s">
        <v>291</v>
      </c>
      <c r="D271" s="18" t="s">
        <v>168</v>
      </c>
      <c r="E271" s="3"/>
      <c r="F271" s="2"/>
      <c r="G271" s="63" t="s">
        <v>1115</v>
      </c>
      <c r="H271" s="22"/>
      <c r="I271" s="2"/>
      <c r="J271" s="2"/>
      <c r="K271" s="2"/>
      <c r="L271" s="2"/>
    </row>
    <row r="272" spans="2:12" ht="15">
      <c r="B272" s="2"/>
      <c r="K272" s="2"/>
      <c r="L272" s="2"/>
    </row>
    <row r="273" spans="2:12" ht="18">
      <c r="B273" s="2" t="s">
        <v>170</v>
      </c>
      <c r="C273" s="2"/>
      <c r="D273" s="2"/>
      <c r="E273" s="2"/>
      <c r="F273" s="5">
        <v>1</v>
      </c>
      <c r="G273" s="24" t="s">
        <v>211</v>
      </c>
      <c r="H273" s="44">
        <f>A257</f>
        <v>200</v>
      </c>
      <c r="I273" s="2" t="s">
        <v>202</v>
      </c>
      <c r="J273" s="2"/>
      <c r="K273" s="2"/>
      <c r="L273" s="2"/>
    </row>
    <row r="274" spans="1:12" ht="15">
      <c r="A274" s="2" t="s">
        <v>201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 s="2" t="s">
        <v>171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 s="2"/>
      <c r="B276" s="2" t="s">
        <v>172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 s="2"/>
      <c r="B278" s="2" t="s">
        <v>173</v>
      </c>
      <c r="C278" s="341">
        <v>2012</v>
      </c>
      <c r="D278" s="2" t="s">
        <v>174</v>
      </c>
      <c r="E278" s="2"/>
      <c r="F278" s="2"/>
      <c r="G278" s="2"/>
      <c r="H278" s="2"/>
      <c r="I278" s="2"/>
      <c r="J278" s="2"/>
      <c r="K278" s="2"/>
      <c r="L278" s="2"/>
    </row>
    <row r="279" spans="1:1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.75">
      <c r="A280" s="17" t="s">
        <v>175</v>
      </c>
      <c r="B280" s="17"/>
      <c r="C280" s="17"/>
      <c r="D280" s="2" t="s">
        <v>168</v>
      </c>
      <c r="E280" s="2"/>
      <c r="F280" s="2"/>
      <c r="G280" s="2"/>
      <c r="H280" s="2"/>
      <c r="I280" s="2"/>
      <c r="J280" s="2"/>
      <c r="K280" s="2"/>
      <c r="L280" s="2"/>
    </row>
    <row r="281" spans="1:12" ht="15">
      <c r="A281" s="2"/>
      <c r="B281" s="2" t="s">
        <v>232</v>
      </c>
      <c r="C281" s="342">
        <v>2012</v>
      </c>
      <c r="D281" s="2"/>
      <c r="E281" s="16" t="s">
        <v>169</v>
      </c>
      <c r="F281" s="2"/>
      <c r="G281" s="2"/>
      <c r="H281" s="2"/>
      <c r="I281" s="2"/>
      <c r="J281" s="2"/>
      <c r="K281" s="2"/>
      <c r="L281" s="2"/>
    </row>
    <row r="282" spans="1:12" ht="15">
      <c r="A282" s="2"/>
      <c r="B282" s="2"/>
      <c r="C282" s="19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</sheetData>
  <sheetProtection/>
  <mergeCells count="23">
    <mergeCell ref="A26:A28"/>
    <mergeCell ref="B26:C26"/>
    <mergeCell ref="D26:E26"/>
    <mergeCell ref="F26:F28"/>
    <mergeCell ref="C27:C28"/>
    <mergeCell ref="D27:D28"/>
    <mergeCell ref="E27:E28"/>
    <mergeCell ref="C6:H6"/>
    <mergeCell ref="B7:K7"/>
    <mergeCell ref="H22:J22"/>
    <mergeCell ref="G26:H26"/>
    <mergeCell ref="I26:J27"/>
    <mergeCell ref="K26:L27"/>
    <mergeCell ref="B12:L12"/>
    <mergeCell ref="B13:L13"/>
    <mergeCell ref="B14:L14"/>
    <mergeCell ref="C265:E265"/>
    <mergeCell ref="G265:L265"/>
    <mergeCell ref="B27:B28"/>
    <mergeCell ref="H266:J266"/>
    <mergeCell ref="G27:G28"/>
    <mergeCell ref="H27:H28"/>
    <mergeCell ref="F262:H262"/>
  </mergeCells>
  <printOptions/>
  <pageMargins left="0.6299212598425197" right="0.35433070866141736" top="0.2755905511811024" bottom="0.2362204724409449" header="0.2755905511811024" footer="0.2362204724409449"/>
  <pageSetup horizontalDpi="600" verticalDpi="600" orientation="landscape" paperSize="9" scale="94" r:id="rId1"/>
  <rowBreaks count="7" manualBreakCount="7">
    <brk id="33" max="255" man="1"/>
    <brk id="64" max="255" man="1"/>
    <brk id="96" max="11" man="1"/>
    <brk id="129" max="255" man="1"/>
    <brk id="162" max="255" man="1"/>
    <brk id="194" max="255" man="1"/>
    <brk id="2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01"/>
  <sheetViews>
    <sheetView view="pageBreakPreview" zoomScale="85" zoomScaleSheetLayoutView="85" zoomScalePageLayoutView="0" workbookViewId="0" topLeftCell="A28">
      <selection activeCell="B145" sqref="B145"/>
    </sheetView>
  </sheetViews>
  <sheetFormatPr defaultColWidth="9.140625" defaultRowHeight="12.75"/>
  <cols>
    <col min="1" max="1" width="4.8515625" style="0" customWidth="1"/>
    <col min="2" max="2" width="34.28125" style="0" customWidth="1"/>
    <col min="3" max="3" width="12.421875" style="0" customWidth="1"/>
    <col min="4" max="4" width="7.140625" style="0" customWidth="1"/>
    <col min="5" max="5" width="10.140625" style="0" customWidth="1"/>
    <col min="6" max="6" width="9.28125" style="0" customWidth="1"/>
    <col min="7" max="7" width="9.57421875" style="0" customWidth="1"/>
    <col min="8" max="8" width="9.28125" style="0" customWidth="1"/>
    <col min="9" max="9" width="9.421875" style="0" customWidth="1"/>
    <col min="10" max="10" width="11.421875" style="0" customWidth="1"/>
    <col min="11" max="11" width="9.8515625" style="0" customWidth="1"/>
    <col min="12" max="12" width="11.421875" style="0" customWidth="1"/>
  </cols>
  <sheetData>
    <row r="1" spans="2:10" ht="20.25" customHeight="1">
      <c r="B1" s="5" t="s">
        <v>225</v>
      </c>
      <c r="C1" s="338" t="s">
        <v>920</v>
      </c>
      <c r="J1" t="s">
        <v>227</v>
      </c>
    </row>
    <row r="2" spans="2:9" ht="17.25" customHeight="1" thickBot="1">
      <c r="B2" s="1" t="s">
        <v>226</v>
      </c>
      <c r="D2" s="28"/>
      <c r="E2" s="28"/>
      <c r="F2" s="28"/>
      <c r="G2" s="28"/>
      <c r="H2" s="28"/>
      <c r="I2" t="s">
        <v>228</v>
      </c>
    </row>
    <row r="3" spans="2:9" ht="15" customHeight="1" thickBot="1">
      <c r="B3" s="2" t="s">
        <v>196</v>
      </c>
      <c r="C3" s="31">
        <v>2147486</v>
      </c>
      <c r="D3" s="4"/>
      <c r="I3" t="s">
        <v>229</v>
      </c>
    </row>
    <row r="4" spans="2:9" ht="18.75">
      <c r="B4" t="s">
        <v>232</v>
      </c>
      <c r="C4" s="30"/>
      <c r="D4" s="27"/>
      <c r="I4" t="s">
        <v>230</v>
      </c>
    </row>
    <row r="5" ht="12.75">
      <c r="B5" s="1" t="s">
        <v>231</v>
      </c>
    </row>
    <row r="6" spans="2:8" ht="22.5" customHeight="1">
      <c r="B6" s="1"/>
      <c r="C6" s="516" t="s">
        <v>180</v>
      </c>
      <c r="D6" s="516"/>
      <c r="E6" s="516"/>
      <c r="F6" s="516"/>
      <c r="G6" s="516"/>
      <c r="H6" s="516"/>
    </row>
    <row r="7" spans="2:11" ht="22.5" customHeight="1">
      <c r="B7" s="517" t="s">
        <v>181</v>
      </c>
      <c r="C7" s="517"/>
      <c r="D7" s="517"/>
      <c r="E7" s="517"/>
      <c r="F7" s="517"/>
      <c r="G7" s="517"/>
      <c r="H7" s="517"/>
      <c r="I7" s="517"/>
      <c r="J7" s="517"/>
      <c r="K7" s="517"/>
    </row>
    <row r="8" ht="12.75">
      <c r="B8" s="1"/>
    </row>
    <row r="9" spans="2:4" ht="20.25">
      <c r="B9" s="2" t="s">
        <v>182</v>
      </c>
      <c r="C9" s="338" t="s">
        <v>1235</v>
      </c>
      <c r="D9" s="29"/>
    </row>
    <row r="10" spans="2:3" ht="18">
      <c r="B10" s="2"/>
      <c r="C10" s="5"/>
    </row>
    <row r="11" spans="4:7" ht="18">
      <c r="D11" s="6" t="s">
        <v>233</v>
      </c>
      <c r="G11" s="6"/>
    </row>
    <row r="12" spans="2:11" ht="14.25" customHeight="1">
      <c r="B12" s="2" t="s">
        <v>904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 t="s">
        <v>906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5">
      <c r="B14" s="2" t="s">
        <v>905</v>
      </c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198</v>
      </c>
      <c r="C15" s="2"/>
    </row>
    <row r="17" spans="2:10" ht="15.75">
      <c r="B17" s="339" t="s">
        <v>286</v>
      </c>
      <c r="D17" t="s">
        <v>234</v>
      </c>
      <c r="G17" s="1"/>
      <c r="J17" s="1"/>
    </row>
    <row r="18" spans="2:4" ht="12.75">
      <c r="B18" s="1" t="s">
        <v>1236</v>
      </c>
      <c r="D18" s="1" t="s">
        <v>1237</v>
      </c>
    </row>
    <row r="19" ht="12.75">
      <c r="G19" s="1"/>
    </row>
    <row r="21" spans="2:12" ht="18">
      <c r="B21" s="7" t="s">
        <v>1117</v>
      </c>
      <c r="C21" s="5"/>
      <c r="D21" s="7"/>
      <c r="E21" s="7"/>
      <c r="F21" s="10" t="s">
        <v>199</v>
      </c>
      <c r="G21" s="8"/>
      <c r="H21" s="7"/>
      <c r="I21" s="7"/>
      <c r="J21" s="7"/>
      <c r="K21" s="7"/>
      <c r="L21" s="7"/>
    </row>
    <row r="22" spans="2:12" ht="15.75">
      <c r="B22" s="10" t="s">
        <v>1118</v>
      </c>
      <c r="D22" s="10"/>
      <c r="E22" s="419">
        <v>41214</v>
      </c>
      <c r="F22" s="7"/>
      <c r="G22" s="7"/>
      <c r="H22" s="518"/>
      <c r="I22" s="518"/>
      <c r="J22" s="518"/>
      <c r="K22" s="15"/>
      <c r="L22" s="7"/>
    </row>
    <row r="23" spans="2:12" ht="18">
      <c r="B23" s="7" t="s">
        <v>239</v>
      </c>
      <c r="C23" s="420">
        <v>41227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>
      <c r="B24" s="26" t="s">
        <v>280</v>
      </c>
      <c r="C24" s="420">
        <v>41227</v>
      </c>
      <c r="D24" s="5"/>
      <c r="E24" s="33"/>
      <c r="F24" s="15"/>
      <c r="G24" s="7"/>
      <c r="H24" s="7"/>
      <c r="I24" s="7"/>
      <c r="J24" s="7"/>
      <c r="K24" s="7"/>
      <c r="L24" s="7"/>
    </row>
    <row r="25" spans="2:12" ht="18" customHeight="1" thickBot="1">
      <c r="B25" s="7" t="s">
        <v>281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6.5" customHeight="1">
      <c r="A26" s="541" t="s">
        <v>282</v>
      </c>
      <c r="B26" s="519" t="s">
        <v>185</v>
      </c>
      <c r="C26" s="519"/>
      <c r="D26" s="519" t="s">
        <v>188</v>
      </c>
      <c r="E26" s="519"/>
      <c r="F26" s="519" t="s">
        <v>191</v>
      </c>
      <c r="G26" s="519" t="s">
        <v>284</v>
      </c>
      <c r="H26" s="519"/>
      <c r="I26" s="519" t="s">
        <v>193</v>
      </c>
      <c r="J26" s="519"/>
      <c r="K26" s="519" t="s">
        <v>195</v>
      </c>
      <c r="L26" s="520"/>
    </row>
    <row r="27" spans="1:12" ht="15" customHeight="1">
      <c r="A27" s="542"/>
      <c r="B27" s="512" t="s">
        <v>186</v>
      </c>
      <c r="C27" s="512" t="s">
        <v>187</v>
      </c>
      <c r="D27" s="512" t="s">
        <v>189</v>
      </c>
      <c r="E27" s="512" t="s">
        <v>190</v>
      </c>
      <c r="F27" s="512"/>
      <c r="G27" s="512" t="s">
        <v>192</v>
      </c>
      <c r="H27" s="543" t="s">
        <v>283</v>
      </c>
      <c r="I27" s="512"/>
      <c r="J27" s="512"/>
      <c r="K27" s="512"/>
      <c r="L27" s="521"/>
    </row>
    <row r="28" spans="1:12" ht="26.25" customHeight="1">
      <c r="A28" s="542"/>
      <c r="B28" s="512"/>
      <c r="C28" s="512"/>
      <c r="D28" s="512"/>
      <c r="E28" s="512"/>
      <c r="F28" s="512"/>
      <c r="G28" s="512"/>
      <c r="H28" s="543"/>
      <c r="I28" s="9" t="s">
        <v>285</v>
      </c>
      <c r="J28" s="9" t="s">
        <v>194</v>
      </c>
      <c r="K28" s="9" t="s">
        <v>285</v>
      </c>
      <c r="L28" s="20" t="s">
        <v>194</v>
      </c>
    </row>
    <row r="29" spans="1:12" ht="15.75" customHeight="1" thickBot="1">
      <c r="A29" s="11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  <c r="L29" s="13">
        <v>12</v>
      </c>
    </row>
    <row r="30" spans="1:12" ht="18" customHeight="1">
      <c r="A30" s="14"/>
      <c r="B30" s="42" t="s">
        <v>223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" customHeight="1" thickBot="1">
      <c r="A31" s="40">
        <v>1</v>
      </c>
      <c r="B31" s="40" t="s">
        <v>1126</v>
      </c>
      <c r="C31" s="40"/>
      <c r="D31" s="40"/>
      <c r="E31" s="40"/>
      <c r="F31" s="45">
        <f>J31/I31</f>
        <v>5</v>
      </c>
      <c r="G31" s="40"/>
      <c r="H31" s="40"/>
      <c r="I31" s="40">
        <v>6</v>
      </c>
      <c r="J31" s="45">
        <v>30</v>
      </c>
      <c r="K31" s="40">
        <v>6</v>
      </c>
      <c r="L31" s="45">
        <v>30</v>
      </c>
    </row>
    <row r="32" spans="1:12" ht="18" customHeight="1" thickBot="1">
      <c r="A32" s="201"/>
      <c r="B32" s="202" t="s">
        <v>208</v>
      </c>
      <c r="C32" s="202"/>
      <c r="D32" s="202"/>
      <c r="E32" s="202"/>
      <c r="F32" s="202"/>
      <c r="G32" s="202"/>
      <c r="H32" s="202"/>
      <c r="I32" s="202">
        <f>SUM(I31)</f>
        <v>6</v>
      </c>
      <c r="J32" s="209">
        <f>SUM(J31)</f>
        <v>30</v>
      </c>
      <c r="K32" s="202">
        <f>SUM(K31)</f>
        <v>6</v>
      </c>
      <c r="L32" s="210">
        <f>SUM(L31)</f>
        <v>30</v>
      </c>
    </row>
    <row r="33" spans="1:12" ht="18" customHeight="1" thickBot="1">
      <c r="A33" s="37">
        <v>1</v>
      </c>
      <c r="B33" s="38">
        <v>2</v>
      </c>
      <c r="C33" s="38">
        <v>3</v>
      </c>
      <c r="D33" s="38">
        <v>4</v>
      </c>
      <c r="E33" s="38">
        <v>5</v>
      </c>
      <c r="F33" s="38">
        <v>6</v>
      </c>
      <c r="G33" s="38">
        <v>7</v>
      </c>
      <c r="H33" s="38">
        <v>8</v>
      </c>
      <c r="I33" s="38">
        <v>9</v>
      </c>
      <c r="J33" s="38">
        <v>10</v>
      </c>
      <c r="K33" s="38">
        <v>11</v>
      </c>
      <c r="L33" s="39">
        <v>12</v>
      </c>
    </row>
    <row r="34" spans="1:12" ht="18" customHeight="1">
      <c r="A34" s="34">
        <v>2</v>
      </c>
      <c r="B34" s="34" t="s">
        <v>786</v>
      </c>
      <c r="C34" s="34"/>
      <c r="D34" s="34"/>
      <c r="E34" s="34"/>
      <c r="F34" s="46">
        <f>J34/I34</f>
        <v>19</v>
      </c>
      <c r="G34" s="34"/>
      <c r="H34" s="34"/>
      <c r="I34" s="34">
        <v>31</v>
      </c>
      <c r="J34" s="46">
        <v>589</v>
      </c>
      <c r="K34" s="34">
        <v>31</v>
      </c>
      <c r="L34" s="46">
        <v>589</v>
      </c>
    </row>
    <row r="35" spans="1:12" ht="18" customHeight="1">
      <c r="A35" s="34">
        <v>3</v>
      </c>
      <c r="B35" s="34" t="s">
        <v>1127</v>
      </c>
      <c r="C35" s="34"/>
      <c r="D35" s="34"/>
      <c r="E35" s="34"/>
      <c r="F35" s="46">
        <f>J35/I35</f>
        <v>44</v>
      </c>
      <c r="G35" s="34"/>
      <c r="H35" s="34"/>
      <c r="I35" s="34">
        <v>10</v>
      </c>
      <c r="J35" s="46">
        <v>440</v>
      </c>
      <c r="K35" s="34">
        <v>10</v>
      </c>
      <c r="L35" s="46">
        <v>440</v>
      </c>
    </row>
    <row r="36" spans="1:12" ht="18" customHeight="1">
      <c r="A36" s="40">
        <v>4</v>
      </c>
      <c r="B36" s="40" t="s">
        <v>1128</v>
      </c>
      <c r="C36" s="40"/>
      <c r="D36" s="40"/>
      <c r="E36" s="40"/>
      <c r="F36" s="45">
        <f>J36/I36</f>
        <v>30</v>
      </c>
      <c r="G36" s="40"/>
      <c r="H36" s="40"/>
      <c r="I36" s="40">
        <v>2</v>
      </c>
      <c r="J36" s="45">
        <v>60</v>
      </c>
      <c r="K36" s="40">
        <v>2</v>
      </c>
      <c r="L36" s="45">
        <v>60</v>
      </c>
    </row>
    <row r="37" spans="1:12" ht="18" customHeight="1">
      <c r="A37" s="34">
        <v>5</v>
      </c>
      <c r="B37" s="34" t="s">
        <v>719</v>
      </c>
      <c r="C37" s="34"/>
      <c r="D37" s="34"/>
      <c r="E37" s="34"/>
      <c r="F37" s="46">
        <f aca="true" t="shared" si="0" ref="F37:F61">J37/I37</f>
        <v>4</v>
      </c>
      <c r="G37" s="34"/>
      <c r="H37" s="34"/>
      <c r="I37" s="34">
        <v>2</v>
      </c>
      <c r="J37" s="46">
        <v>8</v>
      </c>
      <c r="K37" s="34">
        <v>2</v>
      </c>
      <c r="L37" s="46">
        <v>8</v>
      </c>
    </row>
    <row r="38" spans="1:12" ht="18" customHeight="1">
      <c r="A38" s="34">
        <v>6</v>
      </c>
      <c r="B38" s="34" t="s">
        <v>1129</v>
      </c>
      <c r="C38" s="34"/>
      <c r="D38" s="34"/>
      <c r="E38" s="34"/>
      <c r="F38" s="46">
        <f t="shared" si="0"/>
        <v>20</v>
      </c>
      <c r="G38" s="34"/>
      <c r="H38" s="34"/>
      <c r="I38" s="34">
        <v>1</v>
      </c>
      <c r="J38" s="46">
        <v>20</v>
      </c>
      <c r="K38" s="34">
        <v>1</v>
      </c>
      <c r="L38" s="46">
        <v>20</v>
      </c>
    </row>
    <row r="39" spans="1:12" ht="18" customHeight="1">
      <c r="A39" s="34">
        <v>7</v>
      </c>
      <c r="B39" s="34" t="s">
        <v>1130</v>
      </c>
      <c r="C39" s="34"/>
      <c r="D39" s="34"/>
      <c r="E39" s="34"/>
      <c r="F39" s="45">
        <f t="shared" si="0"/>
        <v>5</v>
      </c>
      <c r="G39" s="34"/>
      <c r="H39" s="34"/>
      <c r="I39" s="34">
        <v>1</v>
      </c>
      <c r="J39" s="46">
        <v>5</v>
      </c>
      <c r="K39" s="34">
        <v>1</v>
      </c>
      <c r="L39" s="46">
        <v>5</v>
      </c>
    </row>
    <row r="40" spans="1:12" ht="18" customHeight="1">
      <c r="A40" s="34">
        <v>8</v>
      </c>
      <c r="B40" s="34" t="s">
        <v>293</v>
      </c>
      <c r="C40" s="34"/>
      <c r="D40" s="34"/>
      <c r="E40" s="34"/>
      <c r="F40" s="405">
        <f t="shared" si="0"/>
        <v>100</v>
      </c>
      <c r="G40" s="34"/>
      <c r="H40" s="34"/>
      <c r="I40" s="34">
        <v>7</v>
      </c>
      <c r="J40" s="46">
        <v>700</v>
      </c>
      <c r="K40" s="34">
        <v>7</v>
      </c>
      <c r="L40" s="46">
        <v>700</v>
      </c>
    </row>
    <row r="41" spans="1:12" ht="18" customHeight="1">
      <c r="A41" s="34">
        <v>9</v>
      </c>
      <c r="B41" s="34" t="s">
        <v>301</v>
      </c>
      <c r="C41" s="34"/>
      <c r="D41" s="34"/>
      <c r="E41" s="34"/>
      <c r="F41" s="46">
        <f t="shared" si="0"/>
        <v>96</v>
      </c>
      <c r="G41" s="34"/>
      <c r="H41" s="34"/>
      <c r="I41" s="34">
        <v>50</v>
      </c>
      <c r="J41" s="46">
        <v>4800</v>
      </c>
      <c r="K41" s="34">
        <v>50</v>
      </c>
      <c r="L41" s="46">
        <v>4800</v>
      </c>
    </row>
    <row r="42" spans="1:12" ht="18" customHeight="1">
      <c r="A42" s="34">
        <v>10</v>
      </c>
      <c r="B42" s="34" t="s">
        <v>1131</v>
      </c>
      <c r="C42" s="34"/>
      <c r="D42" s="34"/>
      <c r="E42" s="34"/>
      <c r="F42" s="45">
        <f t="shared" si="0"/>
        <v>89</v>
      </c>
      <c r="G42" s="34"/>
      <c r="H42" s="34"/>
      <c r="I42" s="34">
        <v>1</v>
      </c>
      <c r="J42" s="46">
        <v>89</v>
      </c>
      <c r="K42" s="34">
        <v>1</v>
      </c>
      <c r="L42" s="46">
        <v>89</v>
      </c>
    </row>
    <row r="43" spans="1:12" ht="18" customHeight="1">
      <c r="A43" s="34">
        <v>11</v>
      </c>
      <c r="B43" s="34" t="s">
        <v>206</v>
      </c>
      <c r="C43" s="34"/>
      <c r="D43" s="34"/>
      <c r="E43" s="34"/>
      <c r="F43" s="46">
        <f t="shared" si="0"/>
        <v>95</v>
      </c>
      <c r="G43" s="34"/>
      <c r="H43" s="34"/>
      <c r="I43" s="34">
        <v>1</v>
      </c>
      <c r="J43" s="46">
        <v>95</v>
      </c>
      <c r="K43" s="34">
        <v>1</v>
      </c>
      <c r="L43" s="46">
        <v>95</v>
      </c>
    </row>
    <row r="44" spans="1:12" ht="18" customHeight="1">
      <c r="A44" s="34">
        <v>12</v>
      </c>
      <c r="B44" s="34" t="s">
        <v>1132</v>
      </c>
      <c r="C44" s="34"/>
      <c r="D44" s="34"/>
      <c r="E44" s="34"/>
      <c r="F44" s="405">
        <f t="shared" si="0"/>
        <v>100</v>
      </c>
      <c r="G44" s="34"/>
      <c r="H44" s="34"/>
      <c r="I44" s="34">
        <v>2</v>
      </c>
      <c r="J44" s="46">
        <v>200</v>
      </c>
      <c r="K44" s="34">
        <v>2</v>
      </c>
      <c r="L44" s="46">
        <v>200</v>
      </c>
    </row>
    <row r="45" spans="1:12" ht="18" customHeight="1">
      <c r="A45" s="34">
        <v>13</v>
      </c>
      <c r="B45" s="34" t="s">
        <v>1133</v>
      </c>
      <c r="C45" s="34"/>
      <c r="D45" s="34"/>
      <c r="E45" s="34"/>
      <c r="F45" s="45">
        <f t="shared" si="0"/>
        <v>20</v>
      </c>
      <c r="G45" s="34"/>
      <c r="H45" s="34"/>
      <c r="I45" s="34">
        <v>3</v>
      </c>
      <c r="J45" s="46">
        <v>60</v>
      </c>
      <c r="K45" s="34">
        <v>3</v>
      </c>
      <c r="L45" s="46">
        <v>60</v>
      </c>
    </row>
    <row r="46" spans="1:12" ht="18" customHeight="1">
      <c r="A46" s="34">
        <v>14</v>
      </c>
      <c r="B46" s="34" t="s">
        <v>1134</v>
      </c>
      <c r="C46" s="34"/>
      <c r="D46" s="34"/>
      <c r="E46" s="34"/>
      <c r="F46" s="46">
        <f t="shared" si="0"/>
        <v>50</v>
      </c>
      <c r="G46" s="34"/>
      <c r="H46" s="34"/>
      <c r="I46" s="34">
        <v>8</v>
      </c>
      <c r="J46" s="46">
        <v>400</v>
      </c>
      <c r="K46" s="34">
        <v>8</v>
      </c>
      <c r="L46" s="46">
        <v>400</v>
      </c>
    </row>
    <row r="47" spans="1:12" ht="18" customHeight="1">
      <c r="A47" s="34">
        <v>15</v>
      </c>
      <c r="B47" s="34" t="s">
        <v>1135</v>
      </c>
      <c r="C47" s="34"/>
      <c r="D47" s="34"/>
      <c r="E47" s="34"/>
      <c r="F47" s="46">
        <f t="shared" si="0"/>
        <v>26</v>
      </c>
      <c r="G47" s="34"/>
      <c r="H47" s="34"/>
      <c r="I47" s="34">
        <v>1</v>
      </c>
      <c r="J47" s="46">
        <v>26</v>
      </c>
      <c r="K47" s="34">
        <v>1</v>
      </c>
      <c r="L47" s="46">
        <v>26</v>
      </c>
    </row>
    <row r="48" spans="1:12" ht="18" customHeight="1">
      <c r="A48" s="34">
        <v>16</v>
      </c>
      <c r="B48" s="34" t="s">
        <v>1136</v>
      </c>
      <c r="C48" s="34"/>
      <c r="D48" s="34"/>
      <c r="E48" s="34"/>
      <c r="F48" s="45">
        <f t="shared" si="0"/>
        <v>15</v>
      </c>
      <c r="G48" s="34"/>
      <c r="H48" s="34"/>
      <c r="I48" s="34">
        <v>4</v>
      </c>
      <c r="J48" s="46">
        <v>60</v>
      </c>
      <c r="K48" s="34">
        <v>4</v>
      </c>
      <c r="L48" s="46">
        <v>60</v>
      </c>
    </row>
    <row r="49" spans="1:12" ht="18" customHeight="1">
      <c r="A49" s="34">
        <v>17</v>
      </c>
      <c r="B49" s="34" t="s">
        <v>1137</v>
      </c>
      <c r="C49" s="34"/>
      <c r="D49" s="34"/>
      <c r="E49" s="34"/>
      <c r="F49" s="46">
        <f t="shared" si="0"/>
        <v>12</v>
      </c>
      <c r="G49" s="34"/>
      <c r="H49" s="34"/>
      <c r="I49" s="34">
        <v>2</v>
      </c>
      <c r="J49" s="46">
        <v>24</v>
      </c>
      <c r="K49" s="34">
        <v>2</v>
      </c>
      <c r="L49" s="46">
        <v>24</v>
      </c>
    </row>
    <row r="50" spans="1:12" ht="18" customHeight="1">
      <c r="A50" s="34">
        <v>18</v>
      </c>
      <c r="B50" s="34" t="s">
        <v>1138</v>
      </c>
      <c r="C50" s="34"/>
      <c r="D50" s="34"/>
      <c r="E50" s="34"/>
      <c r="F50" s="46">
        <f t="shared" si="0"/>
        <v>8</v>
      </c>
      <c r="G50" s="34"/>
      <c r="H50" s="34"/>
      <c r="I50" s="34">
        <v>2</v>
      </c>
      <c r="J50" s="46">
        <v>16</v>
      </c>
      <c r="K50" s="34">
        <v>2</v>
      </c>
      <c r="L50" s="46">
        <v>16</v>
      </c>
    </row>
    <row r="51" spans="1:12" ht="18" customHeight="1">
      <c r="A51" s="34">
        <v>19</v>
      </c>
      <c r="B51" s="34" t="s">
        <v>1139</v>
      </c>
      <c r="C51" s="34"/>
      <c r="D51" s="34"/>
      <c r="E51" s="34"/>
      <c r="F51" s="45">
        <f t="shared" si="0"/>
        <v>30</v>
      </c>
      <c r="G51" s="34"/>
      <c r="H51" s="34"/>
      <c r="I51" s="34">
        <v>1</v>
      </c>
      <c r="J51" s="46">
        <v>30</v>
      </c>
      <c r="K51" s="34">
        <v>1</v>
      </c>
      <c r="L51" s="46">
        <v>30</v>
      </c>
    </row>
    <row r="52" spans="1:12" ht="18" customHeight="1">
      <c r="A52" s="34">
        <v>20</v>
      </c>
      <c r="B52" s="34" t="s">
        <v>1140</v>
      </c>
      <c r="C52" s="34"/>
      <c r="D52" s="34"/>
      <c r="E52" s="34"/>
      <c r="F52" s="46">
        <f t="shared" si="0"/>
        <v>56</v>
      </c>
      <c r="G52" s="34"/>
      <c r="H52" s="34"/>
      <c r="I52" s="34">
        <v>1</v>
      </c>
      <c r="J52" s="46">
        <v>56</v>
      </c>
      <c r="K52" s="34">
        <v>1</v>
      </c>
      <c r="L52" s="46">
        <v>56</v>
      </c>
    </row>
    <row r="53" spans="1:12" ht="18" customHeight="1">
      <c r="A53" s="34">
        <v>21</v>
      </c>
      <c r="B53" s="34" t="s">
        <v>1141</v>
      </c>
      <c r="C53" s="34"/>
      <c r="D53" s="34"/>
      <c r="E53" s="34"/>
      <c r="F53" s="405">
        <f t="shared" si="0"/>
        <v>113</v>
      </c>
      <c r="G53" s="34"/>
      <c r="H53" s="34"/>
      <c r="I53" s="34">
        <v>2</v>
      </c>
      <c r="J53" s="46">
        <v>226</v>
      </c>
      <c r="K53" s="34">
        <v>2</v>
      </c>
      <c r="L53" s="46">
        <v>226</v>
      </c>
    </row>
    <row r="54" spans="1:12" ht="18" customHeight="1">
      <c r="A54" s="34">
        <v>22</v>
      </c>
      <c r="B54" s="34" t="s">
        <v>1142</v>
      </c>
      <c r="C54" s="34"/>
      <c r="D54" s="34"/>
      <c r="E54" s="34"/>
      <c r="F54" s="45">
        <f t="shared" si="0"/>
        <v>75</v>
      </c>
      <c r="G54" s="34"/>
      <c r="H54" s="34"/>
      <c r="I54" s="34">
        <v>1</v>
      </c>
      <c r="J54" s="46">
        <v>75</v>
      </c>
      <c r="K54" s="34">
        <v>1</v>
      </c>
      <c r="L54" s="46">
        <v>75</v>
      </c>
    </row>
    <row r="55" spans="1:12" ht="18" customHeight="1">
      <c r="A55" s="34">
        <v>23</v>
      </c>
      <c r="B55" s="34" t="s">
        <v>324</v>
      </c>
      <c r="C55" s="34"/>
      <c r="D55" s="34"/>
      <c r="E55" s="34"/>
      <c r="F55" s="405">
        <f t="shared" si="0"/>
        <v>100</v>
      </c>
      <c r="G55" s="34"/>
      <c r="H55" s="34"/>
      <c r="I55" s="34">
        <v>1</v>
      </c>
      <c r="J55" s="46">
        <v>100</v>
      </c>
      <c r="K55" s="34">
        <v>1</v>
      </c>
      <c r="L55" s="46">
        <v>100</v>
      </c>
    </row>
    <row r="56" spans="1:12" ht="18" customHeight="1">
      <c r="A56" s="34">
        <v>24</v>
      </c>
      <c r="B56" s="34" t="s">
        <v>1143</v>
      </c>
      <c r="C56" s="34"/>
      <c r="D56" s="34"/>
      <c r="E56" s="34"/>
      <c r="F56" s="46">
        <f t="shared" si="0"/>
        <v>60</v>
      </c>
      <c r="G56" s="34"/>
      <c r="H56" s="34"/>
      <c r="I56" s="34">
        <v>14</v>
      </c>
      <c r="J56" s="46">
        <v>840</v>
      </c>
      <c r="K56" s="34">
        <v>14</v>
      </c>
      <c r="L56" s="46">
        <v>840</v>
      </c>
    </row>
    <row r="57" spans="1:12" ht="18" customHeight="1">
      <c r="A57" s="34">
        <v>25</v>
      </c>
      <c r="B57" s="34" t="s">
        <v>303</v>
      </c>
      <c r="C57" s="34"/>
      <c r="D57" s="34"/>
      <c r="E57" s="34"/>
      <c r="F57" s="45">
        <f t="shared" si="0"/>
        <v>6</v>
      </c>
      <c r="G57" s="34"/>
      <c r="H57" s="34"/>
      <c r="I57" s="34">
        <v>1</v>
      </c>
      <c r="J57" s="46">
        <v>6</v>
      </c>
      <c r="K57" s="34">
        <v>1</v>
      </c>
      <c r="L57" s="46">
        <v>6</v>
      </c>
    </row>
    <row r="58" spans="1:12" ht="18" customHeight="1">
      <c r="A58" s="34">
        <v>26</v>
      </c>
      <c r="B58" s="34" t="s">
        <v>949</v>
      </c>
      <c r="C58" s="34"/>
      <c r="D58" s="34"/>
      <c r="E58" s="34"/>
      <c r="F58" s="46">
        <f t="shared" si="0"/>
        <v>34</v>
      </c>
      <c r="G58" s="34"/>
      <c r="H58" s="34"/>
      <c r="I58" s="34">
        <v>1</v>
      </c>
      <c r="J58" s="46">
        <v>34</v>
      </c>
      <c r="K58" s="34">
        <v>1</v>
      </c>
      <c r="L58" s="46">
        <v>34</v>
      </c>
    </row>
    <row r="59" spans="1:12" ht="18" customHeight="1">
      <c r="A59" s="34">
        <v>27</v>
      </c>
      <c r="B59" s="35" t="s">
        <v>1144</v>
      </c>
      <c r="C59" s="36"/>
      <c r="D59" s="36"/>
      <c r="E59" s="36"/>
      <c r="F59" s="46">
        <f t="shared" si="0"/>
        <v>7</v>
      </c>
      <c r="G59" s="36"/>
      <c r="H59" s="36"/>
      <c r="I59" s="36">
        <v>1</v>
      </c>
      <c r="J59" s="46">
        <v>7</v>
      </c>
      <c r="K59" s="36">
        <v>1</v>
      </c>
      <c r="L59" s="46">
        <v>7</v>
      </c>
    </row>
    <row r="60" spans="1:12" ht="18" customHeight="1">
      <c r="A60" s="34">
        <v>28</v>
      </c>
      <c r="B60" s="34" t="s">
        <v>1145</v>
      </c>
      <c r="C60" s="34"/>
      <c r="D60" s="34"/>
      <c r="E60" s="34"/>
      <c r="F60" s="45">
        <f t="shared" si="0"/>
        <v>10</v>
      </c>
      <c r="G60" s="34"/>
      <c r="H60" s="34"/>
      <c r="I60" s="34">
        <v>10</v>
      </c>
      <c r="J60" s="46">
        <v>100</v>
      </c>
      <c r="K60" s="34">
        <v>10</v>
      </c>
      <c r="L60" s="46">
        <v>100</v>
      </c>
    </row>
    <row r="61" spans="1:12" ht="18" customHeight="1" thickBot="1">
      <c r="A61" s="40">
        <v>29</v>
      </c>
      <c r="B61" s="40" t="s">
        <v>1146</v>
      </c>
      <c r="C61" s="40"/>
      <c r="D61" s="40"/>
      <c r="E61" s="40"/>
      <c r="F61" s="45">
        <f t="shared" si="0"/>
        <v>75</v>
      </c>
      <c r="G61" s="40"/>
      <c r="H61" s="40"/>
      <c r="I61" s="40">
        <v>1</v>
      </c>
      <c r="J61" s="45">
        <v>75</v>
      </c>
      <c r="K61" s="40">
        <v>1</v>
      </c>
      <c r="L61" s="45">
        <v>75</v>
      </c>
    </row>
    <row r="62" spans="1:12" ht="18" customHeight="1" thickBot="1">
      <c r="A62" s="201"/>
      <c r="B62" s="202" t="s">
        <v>208</v>
      </c>
      <c r="C62" s="202"/>
      <c r="D62" s="202"/>
      <c r="E62" s="202"/>
      <c r="F62" s="209"/>
      <c r="G62" s="202"/>
      <c r="H62" s="202"/>
      <c r="I62" s="202">
        <f>SUM(I34:I61)</f>
        <v>162</v>
      </c>
      <c r="J62" s="209">
        <f>SUM(J34:J61)</f>
        <v>9141</v>
      </c>
      <c r="K62" s="202">
        <f>SUM(K34:K61)</f>
        <v>162</v>
      </c>
      <c r="L62" s="210">
        <f>SUM(L34:L61)</f>
        <v>9141</v>
      </c>
    </row>
    <row r="63" spans="1:12" ht="18" customHeight="1" thickBot="1">
      <c r="A63" s="37">
        <v>1</v>
      </c>
      <c r="B63" s="38">
        <v>2</v>
      </c>
      <c r="C63" s="38">
        <v>3</v>
      </c>
      <c r="D63" s="38">
        <v>4</v>
      </c>
      <c r="E63" s="38">
        <v>5</v>
      </c>
      <c r="F63" s="38">
        <v>6</v>
      </c>
      <c r="G63" s="38">
        <v>7</v>
      </c>
      <c r="H63" s="38">
        <v>8</v>
      </c>
      <c r="I63" s="38">
        <v>9</v>
      </c>
      <c r="J63" s="38">
        <v>10</v>
      </c>
      <c r="K63" s="38">
        <v>11</v>
      </c>
      <c r="L63" s="39">
        <v>12</v>
      </c>
    </row>
    <row r="64" spans="1:12" ht="18" customHeight="1">
      <c r="A64" s="34">
        <v>30</v>
      </c>
      <c r="B64" s="34" t="s">
        <v>633</v>
      </c>
      <c r="C64" s="34"/>
      <c r="D64" s="34"/>
      <c r="E64" s="34"/>
      <c r="F64" s="46">
        <f>J64/I64</f>
        <v>77</v>
      </c>
      <c r="G64" s="34"/>
      <c r="H64" s="34"/>
      <c r="I64" s="34">
        <v>2</v>
      </c>
      <c r="J64" s="46">
        <v>154</v>
      </c>
      <c r="K64" s="34">
        <v>2</v>
      </c>
      <c r="L64" s="46">
        <v>154</v>
      </c>
    </row>
    <row r="65" spans="1:12" ht="18" customHeight="1">
      <c r="A65" s="34">
        <v>31</v>
      </c>
      <c r="B65" s="34" t="s">
        <v>1147</v>
      </c>
      <c r="C65" s="34"/>
      <c r="D65" s="34"/>
      <c r="E65" s="34"/>
      <c r="F65" s="46">
        <f>J65/I65</f>
        <v>87</v>
      </c>
      <c r="G65" s="34"/>
      <c r="H65" s="34"/>
      <c r="I65" s="34">
        <v>1</v>
      </c>
      <c r="J65" s="46">
        <v>87</v>
      </c>
      <c r="K65" s="34">
        <v>1</v>
      </c>
      <c r="L65" s="46">
        <v>87</v>
      </c>
    </row>
    <row r="66" spans="1:12" ht="18" customHeight="1">
      <c r="A66" s="34">
        <v>32</v>
      </c>
      <c r="B66" s="34" t="s">
        <v>1148</v>
      </c>
      <c r="C66" s="34"/>
      <c r="D66" s="34"/>
      <c r="E66" s="34"/>
      <c r="F66" s="46">
        <f>J66/I66</f>
        <v>54</v>
      </c>
      <c r="G66" s="34"/>
      <c r="H66" s="34"/>
      <c r="I66" s="34">
        <v>2</v>
      </c>
      <c r="J66" s="46">
        <v>108</v>
      </c>
      <c r="K66" s="34">
        <v>2</v>
      </c>
      <c r="L66" s="46">
        <v>108</v>
      </c>
    </row>
    <row r="67" spans="1:12" ht="18" customHeight="1">
      <c r="A67" s="34">
        <v>33</v>
      </c>
      <c r="B67" s="34" t="s">
        <v>1149</v>
      </c>
      <c r="C67" s="34"/>
      <c r="D67" s="34"/>
      <c r="E67" s="34"/>
      <c r="F67" s="46">
        <f aca="true" t="shared" si="1" ref="F67:F91">J67/I67</f>
        <v>200</v>
      </c>
      <c r="G67" s="34"/>
      <c r="H67" s="34"/>
      <c r="I67" s="34">
        <v>1</v>
      </c>
      <c r="J67" s="46">
        <v>200</v>
      </c>
      <c r="K67" s="34">
        <v>1</v>
      </c>
      <c r="L67" s="46">
        <v>200</v>
      </c>
    </row>
    <row r="68" spans="1:12" ht="18" customHeight="1">
      <c r="A68" s="34">
        <v>34</v>
      </c>
      <c r="B68" s="34" t="s">
        <v>1150</v>
      </c>
      <c r="C68" s="34"/>
      <c r="D68" s="34"/>
      <c r="E68" s="34"/>
      <c r="F68" s="46">
        <f t="shared" si="1"/>
        <v>160</v>
      </c>
      <c r="G68" s="34"/>
      <c r="H68" s="34"/>
      <c r="I68" s="34">
        <v>1</v>
      </c>
      <c r="J68" s="68">
        <v>160</v>
      </c>
      <c r="K68" s="34">
        <v>1</v>
      </c>
      <c r="L68" s="46">
        <v>160</v>
      </c>
    </row>
    <row r="69" spans="1:12" ht="18" customHeight="1">
      <c r="A69" s="34">
        <v>35</v>
      </c>
      <c r="B69" s="34" t="s">
        <v>950</v>
      </c>
      <c r="C69" s="34"/>
      <c r="D69" s="34"/>
      <c r="E69" s="34"/>
      <c r="F69" s="46">
        <f t="shared" si="1"/>
        <v>21</v>
      </c>
      <c r="G69" s="34"/>
      <c r="H69" s="34"/>
      <c r="I69" s="34">
        <v>3</v>
      </c>
      <c r="J69" s="46">
        <v>63</v>
      </c>
      <c r="K69" s="34">
        <v>3</v>
      </c>
      <c r="L69" s="46">
        <v>63</v>
      </c>
    </row>
    <row r="70" spans="1:12" ht="18" customHeight="1">
      <c r="A70" s="34">
        <v>36</v>
      </c>
      <c r="B70" s="34" t="s">
        <v>326</v>
      </c>
      <c r="C70" s="34"/>
      <c r="D70" s="34"/>
      <c r="E70" s="34"/>
      <c r="F70" s="46">
        <f t="shared" si="1"/>
        <v>7</v>
      </c>
      <c r="G70" s="34"/>
      <c r="H70" s="34"/>
      <c r="I70" s="34">
        <v>4</v>
      </c>
      <c r="J70" s="46">
        <v>28</v>
      </c>
      <c r="K70" s="34">
        <v>4</v>
      </c>
      <c r="L70" s="46">
        <v>28</v>
      </c>
    </row>
    <row r="71" spans="1:12" ht="18" customHeight="1">
      <c r="A71" s="34">
        <v>37</v>
      </c>
      <c r="B71" s="34" t="s">
        <v>1151</v>
      </c>
      <c r="C71" s="34"/>
      <c r="D71" s="34"/>
      <c r="E71" s="34"/>
      <c r="F71" s="46">
        <f t="shared" si="1"/>
        <v>180</v>
      </c>
      <c r="G71" s="34"/>
      <c r="H71" s="34"/>
      <c r="I71" s="34">
        <v>1</v>
      </c>
      <c r="J71" s="46">
        <v>180</v>
      </c>
      <c r="K71" s="34">
        <v>1</v>
      </c>
      <c r="L71" s="46">
        <v>180</v>
      </c>
    </row>
    <row r="72" spans="1:12" ht="18" customHeight="1">
      <c r="A72" s="34">
        <v>38</v>
      </c>
      <c r="B72" s="34" t="s">
        <v>850</v>
      </c>
      <c r="C72" s="34"/>
      <c r="D72" s="34"/>
      <c r="E72" s="34"/>
      <c r="F72" s="46">
        <f t="shared" si="1"/>
        <v>9</v>
      </c>
      <c r="G72" s="34"/>
      <c r="H72" s="34"/>
      <c r="I72" s="34">
        <v>7</v>
      </c>
      <c r="J72" s="46">
        <v>63</v>
      </c>
      <c r="K72" s="34">
        <v>7</v>
      </c>
      <c r="L72" s="46">
        <v>63</v>
      </c>
    </row>
    <row r="73" spans="1:12" ht="18" customHeight="1">
      <c r="A73" s="34">
        <v>39</v>
      </c>
      <c r="B73" s="34" t="s">
        <v>1152</v>
      </c>
      <c r="C73" s="34"/>
      <c r="D73" s="34"/>
      <c r="E73" s="34"/>
      <c r="F73" s="46">
        <f t="shared" si="1"/>
        <v>140</v>
      </c>
      <c r="G73" s="34"/>
      <c r="H73" s="34"/>
      <c r="I73" s="34">
        <v>1</v>
      </c>
      <c r="J73" s="46">
        <v>140</v>
      </c>
      <c r="K73" s="34">
        <v>1</v>
      </c>
      <c r="L73" s="46">
        <v>140</v>
      </c>
    </row>
    <row r="74" spans="1:12" ht="18" customHeight="1">
      <c r="A74" s="34">
        <v>40</v>
      </c>
      <c r="B74" s="34" t="s">
        <v>1153</v>
      </c>
      <c r="C74" s="34"/>
      <c r="D74" s="34"/>
      <c r="E74" s="34"/>
      <c r="F74" s="46">
        <f t="shared" si="1"/>
        <v>50</v>
      </c>
      <c r="G74" s="34"/>
      <c r="H74" s="34"/>
      <c r="I74" s="34">
        <v>1</v>
      </c>
      <c r="J74" s="46">
        <v>50</v>
      </c>
      <c r="K74" s="34">
        <v>1</v>
      </c>
      <c r="L74" s="46">
        <v>50</v>
      </c>
    </row>
    <row r="75" spans="1:12" ht="18" customHeight="1">
      <c r="A75" s="34">
        <v>41</v>
      </c>
      <c r="B75" s="34" t="s">
        <v>1154</v>
      </c>
      <c r="C75" s="34"/>
      <c r="D75" s="34"/>
      <c r="E75" s="34"/>
      <c r="F75" s="46">
        <f t="shared" si="1"/>
        <v>340</v>
      </c>
      <c r="G75" s="34"/>
      <c r="H75" s="34"/>
      <c r="I75" s="34">
        <v>1</v>
      </c>
      <c r="J75" s="46">
        <v>340</v>
      </c>
      <c r="K75" s="34">
        <v>1</v>
      </c>
      <c r="L75" s="46">
        <v>340</v>
      </c>
    </row>
    <row r="76" spans="1:12" ht="18" customHeight="1">
      <c r="A76" s="34">
        <v>42</v>
      </c>
      <c r="B76" s="34" t="s">
        <v>1155</v>
      </c>
      <c r="C76" s="34"/>
      <c r="D76" s="34"/>
      <c r="E76" s="34"/>
      <c r="F76" s="46">
        <f t="shared" si="1"/>
        <v>40</v>
      </c>
      <c r="G76" s="34"/>
      <c r="H76" s="34"/>
      <c r="I76" s="34">
        <v>7</v>
      </c>
      <c r="J76" s="46">
        <v>280</v>
      </c>
      <c r="K76" s="34">
        <v>7</v>
      </c>
      <c r="L76" s="46">
        <v>280</v>
      </c>
    </row>
    <row r="77" spans="1:12" ht="18" customHeight="1">
      <c r="A77" s="34">
        <v>43</v>
      </c>
      <c r="B77" s="34" t="s">
        <v>1156</v>
      </c>
      <c r="C77" s="34"/>
      <c r="D77" s="34"/>
      <c r="E77" s="34"/>
      <c r="F77" s="46">
        <f t="shared" si="1"/>
        <v>867</v>
      </c>
      <c r="G77" s="34"/>
      <c r="H77" s="34"/>
      <c r="I77" s="34">
        <v>1</v>
      </c>
      <c r="J77" s="46">
        <v>867</v>
      </c>
      <c r="K77" s="34">
        <v>1</v>
      </c>
      <c r="L77" s="46">
        <v>867</v>
      </c>
    </row>
    <row r="78" spans="1:12" ht="18" customHeight="1">
      <c r="A78" s="34">
        <v>44</v>
      </c>
      <c r="B78" s="34" t="s">
        <v>1157</v>
      </c>
      <c r="C78" s="34"/>
      <c r="D78" s="34"/>
      <c r="E78" s="34"/>
      <c r="F78" s="46">
        <f t="shared" si="1"/>
        <v>330</v>
      </c>
      <c r="G78" s="34"/>
      <c r="H78" s="34"/>
      <c r="I78" s="34">
        <v>2</v>
      </c>
      <c r="J78" s="46">
        <v>660</v>
      </c>
      <c r="K78" s="34">
        <v>2</v>
      </c>
      <c r="L78" s="46">
        <v>660</v>
      </c>
    </row>
    <row r="79" spans="1:12" ht="18" customHeight="1">
      <c r="A79" s="34">
        <v>45</v>
      </c>
      <c r="B79" s="34" t="s">
        <v>1158</v>
      </c>
      <c r="C79" s="34"/>
      <c r="D79" s="34"/>
      <c r="E79" s="34"/>
      <c r="F79" s="46">
        <f t="shared" si="1"/>
        <v>335</v>
      </c>
      <c r="G79" s="34"/>
      <c r="H79" s="34"/>
      <c r="I79" s="34">
        <v>1</v>
      </c>
      <c r="J79" s="46">
        <v>335</v>
      </c>
      <c r="K79" s="34">
        <v>1</v>
      </c>
      <c r="L79" s="46">
        <v>335</v>
      </c>
    </row>
    <row r="80" spans="1:12" ht="18" customHeight="1">
      <c r="A80" s="34">
        <v>46</v>
      </c>
      <c r="B80" s="34" t="s">
        <v>1159</v>
      </c>
      <c r="C80" s="34"/>
      <c r="D80" s="34"/>
      <c r="E80" s="34"/>
      <c r="F80" s="46">
        <f t="shared" si="1"/>
        <v>105</v>
      </c>
      <c r="G80" s="34"/>
      <c r="H80" s="34"/>
      <c r="I80" s="34">
        <v>1</v>
      </c>
      <c r="J80" s="46">
        <v>105</v>
      </c>
      <c r="K80" s="34">
        <v>1</v>
      </c>
      <c r="L80" s="46">
        <v>105</v>
      </c>
    </row>
    <row r="81" spans="1:12" ht="18" customHeight="1">
      <c r="A81" s="34">
        <v>47</v>
      </c>
      <c r="B81" s="34" t="s">
        <v>1160</v>
      </c>
      <c r="C81" s="34"/>
      <c r="D81" s="34"/>
      <c r="E81" s="34"/>
      <c r="F81" s="46">
        <f t="shared" si="1"/>
        <v>135</v>
      </c>
      <c r="G81" s="34"/>
      <c r="H81" s="34"/>
      <c r="I81" s="34">
        <v>1</v>
      </c>
      <c r="J81" s="46">
        <v>135</v>
      </c>
      <c r="K81" s="34">
        <v>1</v>
      </c>
      <c r="L81" s="46">
        <v>135</v>
      </c>
    </row>
    <row r="82" spans="1:12" ht="18" customHeight="1">
      <c r="A82" s="34">
        <v>48</v>
      </c>
      <c r="B82" s="34" t="s">
        <v>222</v>
      </c>
      <c r="C82" s="34"/>
      <c r="D82" s="34"/>
      <c r="E82" s="34"/>
      <c r="F82" s="46">
        <f t="shared" si="1"/>
        <v>82</v>
      </c>
      <c r="G82" s="34"/>
      <c r="H82" s="34"/>
      <c r="I82" s="34">
        <v>1</v>
      </c>
      <c r="J82" s="46">
        <v>82</v>
      </c>
      <c r="K82" s="34">
        <v>1</v>
      </c>
      <c r="L82" s="46">
        <v>82</v>
      </c>
    </row>
    <row r="83" spans="1:12" ht="18" customHeight="1">
      <c r="A83" s="34">
        <v>49</v>
      </c>
      <c r="B83" s="34" t="s">
        <v>1161</v>
      </c>
      <c r="C83" s="34"/>
      <c r="D83" s="34"/>
      <c r="E83" s="34"/>
      <c r="F83" s="46">
        <f t="shared" si="1"/>
        <v>510</v>
      </c>
      <c r="G83" s="34"/>
      <c r="H83" s="34"/>
      <c r="I83" s="34">
        <v>1</v>
      </c>
      <c r="J83" s="46">
        <v>510</v>
      </c>
      <c r="K83" s="34">
        <v>1</v>
      </c>
      <c r="L83" s="46">
        <v>510</v>
      </c>
    </row>
    <row r="84" spans="1:12" ht="18" customHeight="1">
      <c r="A84" s="34">
        <v>50</v>
      </c>
      <c r="B84" s="34" t="s">
        <v>1162</v>
      </c>
      <c r="C84" s="34"/>
      <c r="D84" s="34"/>
      <c r="E84" s="34"/>
      <c r="F84" s="46">
        <f t="shared" si="1"/>
        <v>48</v>
      </c>
      <c r="G84" s="34"/>
      <c r="H84" s="34"/>
      <c r="I84" s="34">
        <v>1</v>
      </c>
      <c r="J84" s="46">
        <v>48</v>
      </c>
      <c r="K84" s="34">
        <v>1</v>
      </c>
      <c r="L84" s="46">
        <v>48</v>
      </c>
    </row>
    <row r="85" spans="1:12" ht="18" customHeight="1">
      <c r="A85" s="34">
        <v>51</v>
      </c>
      <c r="B85" s="34" t="s">
        <v>1163</v>
      </c>
      <c r="C85" s="34"/>
      <c r="D85" s="34"/>
      <c r="E85" s="34"/>
      <c r="F85" s="46">
        <f t="shared" si="1"/>
        <v>990</v>
      </c>
      <c r="G85" s="34"/>
      <c r="H85" s="34"/>
      <c r="I85" s="34">
        <v>1</v>
      </c>
      <c r="J85" s="46">
        <v>990</v>
      </c>
      <c r="K85" s="34">
        <v>1</v>
      </c>
      <c r="L85" s="46">
        <v>990</v>
      </c>
    </row>
    <row r="86" spans="1:12" ht="18" customHeight="1">
      <c r="A86" s="34">
        <v>52</v>
      </c>
      <c r="B86" s="97" t="s">
        <v>1164</v>
      </c>
      <c r="C86" s="34"/>
      <c r="D86" s="34"/>
      <c r="E86" s="34"/>
      <c r="F86" s="46">
        <f t="shared" si="1"/>
        <v>270</v>
      </c>
      <c r="G86" s="34"/>
      <c r="H86" s="34"/>
      <c r="I86" s="34">
        <v>2</v>
      </c>
      <c r="J86" s="46">
        <v>540</v>
      </c>
      <c r="K86" s="34">
        <v>2</v>
      </c>
      <c r="L86" s="46">
        <v>540</v>
      </c>
    </row>
    <row r="87" spans="1:12" ht="18" customHeight="1">
      <c r="A87" s="34">
        <v>53</v>
      </c>
      <c r="B87" s="34" t="s">
        <v>1165</v>
      </c>
      <c r="C87" s="34"/>
      <c r="D87" s="34"/>
      <c r="E87" s="34"/>
      <c r="F87" s="46">
        <f t="shared" si="1"/>
        <v>150</v>
      </c>
      <c r="G87" s="34"/>
      <c r="H87" s="34"/>
      <c r="I87" s="34">
        <v>1</v>
      </c>
      <c r="J87" s="46">
        <v>150</v>
      </c>
      <c r="K87" s="34">
        <v>1</v>
      </c>
      <c r="L87" s="46">
        <v>150</v>
      </c>
    </row>
    <row r="88" spans="1:12" ht="18" customHeight="1">
      <c r="A88" s="34">
        <v>54</v>
      </c>
      <c r="B88" s="34" t="s">
        <v>1166</v>
      </c>
      <c r="C88" s="34"/>
      <c r="D88" s="34"/>
      <c r="E88" s="34"/>
      <c r="F88" s="46">
        <f t="shared" si="1"/>
        <v>60</v>
      </c>
      <c r="G88" s="34"/>
      <c r="H88" s="34"/>
      <c r="I88" s="34">
        <v>1</v>
      </c>
      <c r="J88" s="46">
        <v>60</v>
      </c>
      <c r="K88" s="34">
        <v>1</v>
      </c>
      <c r="L88" s="46">
        <v>60</v>
      </c>
    </row>
    <row r="89" spans="1:12" ht="18" customHeight="1">
      <c r="A89" s="34">
        <v>55</v>
      </c>
      <c r="B89" s="34" t="s">
        <v>1167</v>
      </c>
      <c r="C89" s="34"/>
      <c r="D89" s="34"/>
      <c r="E89" s="34"/>
      <c r="F89" s="46">
        <f t="shared" si="1"/>
        <v>30</v>
      </c>
      <c r="G89" s="34"/>
      <c r="H89" s="34"/>
      <c r="I89" s="34">
        <v>5</v>
      </c>
      <c r="J89" s="46">
        <v>150</v>
      </c>
      <c r="K89" s="34">
        <v>5</v>
      </c>
      <c r="L89" s="46">
        <v>150</v>
      </c>
    </row>
    <row r="90" spans="1:12" ht="18" customHeight="1">
      <c r="A90" s="34">
        <v>56</v>
      </c>
      <c r="B90" s="34" t="s">
        <v>850</v>
      </c>
      <c r="C90" s="34"/>
      <c r="D90" s="34"/>
      <c r="E90" s="34"/>
      <c r="F90" s="46">
        <f t="shared" si="1"/>
        <v>79</v>
      </c>
      <c r="G90" s="34"/>
      <c r="H90" s="34"/>
      <c r="I90" s="34">
        <v>9</v>
      </c>
      <c r="J90" s="46">
        <v>711</v>
      </c>
      <c r="K90" s="34">
        <v>9</v>
      </c>
      <c r="L90" s="46">
        <v>711</v>
      </c>
    </row>
    <row r="91" spans="1:12" ht="18" customHeight="1" thickBot="1">
      <c r="A91" s="34">
        <v>57</v>
      </c>
      <c r="B91" s="34" t="s">
        <v>1158</v>
      </c>
      <c r="C91" s="34"/>
      <c r="D91" s="34"/>
      <c r="E91" s="34"/>
      <c r="F91" s="46">
        <f t="shared" si="1"/>
        <v>824</v>
      </c>
      <c r="G91" s="34"/>
      <c r="H91" s="34"/>
      <c r="I91" s="34">
        <v>1</v>
      </c>
      <c r="J91" s="46">
        <v>824</v>
      </c>
      <c r="K91" s="34">
        <v>1</v>
      </c>
      <c r="L91" s="46">
        <v>824</v>
      </c>
    </row>
    <row r="92" spans="1:12" ht="18" customHeight="1" thickBot="1">
      <c r="A92" s="201"/>
      <c r="B92" s="211" t="s">
        <v>382</v>
      </c>
      <c r="C92" s="202"/>
      <c r="D92" s="202"/>
      <c r="E92" s="202"/>
      <c r="F92" s="209"/>
      <c r="G92" s="202"/>
      <c r="H92" s="202"/>
      <c r="I92" s="202">
        <f>SUM(I64:I91)</f>
        <v>61</v>
      </c>
      <c r="J92" s="209">
        <f>SUM(J64:J91)</f>
        <v>8020</v>
      </c>
      <c r="K92" s="202">
        <f>SUM(K64:K91)</f>
        <v>61</v>
      </c>
      <c r="L92" s="210">
        <f>SUM(L64:L91)</f>
        <v>8020</v>
      </c>
    </row>
    <row r="93" spans="1:12" ht="18" customHeight="1" thickBot="1">
      <c r="A93" s="37">
        <v>1</v>
      </c>
      <c r="B93" s="38">
        <v>2</v>
      </c>
      <c r="C93" s="38">
        <v>3</v>
      </c>
      <c r="D93" s="38">
        <v>4</v>
      </c>
      <c r="E93" s="38">
        <v>5</v>
      </c>
      <c r="F93" s="38">
        <v>6</v>
      </c>
      <c r="G93" s="38">
        <v>7</v>
      </c>
      <c r="H93" s="38">
        <v>8</v>
      </c>
      <c r="I93" s="38">
        <v>9</v>
      </c>
      <c r="J93" s="38">
        <v>10</v>
      </c>
      <c r="K93" s="38">
        <v>11</v>
      </c>
      <c r="L93" s="39">
        <v>12</v>
      </c>
    </row>
    <row r="94" spans="1:12" ht="18" customHeight="1">
      <c r="A94" s="34">
        <v>58</v>
      </c>
      <c r="B94" s="34" t="s">
        <v>1168</v>
      </c>
      <c r="C94" s="34"/>
      <c r="D94" s="34"/>
      <c r="E94" s="34"/>
      <c r="F94" s="46">
        <f>J94/I94</f>
        <v>540</v>
      </c>
      <c r="G94" s="34"/>
      <c r="H94" s="34"/>
      <c r="I94" s="34">
        <v>1</v>
      </c>
      <c r="J94" s="46">
        <v>540</v>
      </c>
      <c r="K94" s="34">
        <v>1</v>
      </c>
      <c r="L94" s="46">
        <v>540</v>
      </c>
    </row>
    <row r="95" spans="1:12" ht="18" customHeight="1">
      <c r="A95" s="34">
        <v>59</v>
      </c>
      <c r="B95" s="34" t="s">
        <v>1169</v>
      </c>
      <c r="C95" s="34"/>
      <c r="D95" s="34"/>
      <c r="E95" s="34"/>
      <c r="F95" s="46">
        <f>J95/I95</f>
        <v>230</v>
      </c>
      <c r="G95" s="34"/>
      <c r="H95" s="34"/>
      <c r="I95" s="34">
        <v>1</v>
      </c>
      <c r="J95" s="46">
        <v>230</v>
      </c>
      <c r="K95" s="34">
        <v>1</v>
      </c>
      <c r="L95" s="46">
        <v>230</v>
      </c>
    </row>
    <row r="96" spans="1:12" ht="18" customHeight="1">
      <c r="A96" s="34">
        <v>60</v>
      </c>
      <c r="B96" s="34" t="s">
        <v>1170</v>
      </c>
      <c r="C96" s="34"/>
      <c r="D96" s="34"/>
      <c r="E96" s="34"/>
      <c r="F96" s="46">
        <f>J96/I96</f>
        <v>120</v>
      </c>
      <c r="G96" s="34"/>
      <c r="H96" s="34"/>
      <c r="I96" s="34">
        <v>1</v>
      </c>
      <c r="J96" s="46">
        <v>120</v>
      </c>
      <c r="K96" s="34">
        <v>1</v>
      </c>
      <c r="L96" s="46">
        <v>120</v>
      </c>
    </row>
    <row r="97" spans="1:12" ht="18" customHeight="1">
      <c r="A97" s="34">
        <v>61</v>
      </c>
      <c r="B97" s="34" t="s">
        <v>1170</v>
      </c>
      <c r="C97" s="34"/>
      <c r="D97" s="34"/>
      <c r="E97" s="34"/>
      <c r="F97" s="46">
        <f aca="true" t="shared" si="2" ref="F97:F117">J97/I97</f>
        <v>115</v>
      </c>
      <c r="G97" s="34"/>
      <c r="H97" s="34"/>
      <c r="I97" s="34">
        <v>1</v>
      </c>
      <c r="J97" s="46">
        <v>115</v>
      </c>
      <c r="K97" s="34">
        <v>1</v>
      </c>
      <c r="L97" s="46">
        <v>115</v>
      </c>
    </row>
    <row r="98" spans="1:12" ht="18" customHeight="1">
      <c r="A98" s="34">
        <v>62</v>
      </c>
      <c r="B98" s="34" t="s">
        <v>303</v>
      </c>
      <c r="C98" s="34"/>
      <c r="D98" s="34"/>
      <c r="E98" s="34"/>
      <c r="F98" s="46">
        <f t="shared" si="2"/>
        <v>90</v>
      </c>
      <c r="G98" s="34"/>
      <c r="H98" s="34"/>
      <c r="I98" s="34">
        <v>1</v>
      </c>
      <c r="J98" s="46">
        <v>90</v>
      </c>
      <c r="K98" s="34">
        <v>1</v>
      </c>
      <c r="L98" s="46">
        <v>90</v>
      </c>
    </row>
    <row r="99" spans="1:12" ht="18" customHeight="1">
      <c r="A99" s="34">
        <v>63</v>
      </c>
      <c r="B99" s="34" t="s">
        <v>673</v>
      </c>
      <c r="C99" s="34"/>
      <c r="D99" s="34"/>
      <c r="E99" s="34"/>
      <c r="F99" s="46">
        <f t="shared" si="2"/>
        <v>90</v>
      </c>
      <c r="G99" s="34"/>
      <c r="H99" s="34"/>
      <c r="I99" s="34">
        <v>1</v>
      </c>
      <c r="J99" s="46">
        <v>90</v>
      </c>
      <c r="K99" s="34">
        <v>1</v>
      </c>
      <c r="L99" s="46">
        <v>90</v>
      </c>
    </row>
    <row r="100" spans="1:12" ht="18" customHeight="1">
      <c r="A100" s="34">
        <v>64</v>
      </c>
      <c r="B100" s="34" t="s">
        <v>1171</v>
      </c>
      <c r="C100" s="34"/>
      <c r="D100" s="34"/>
      <c r="E100" s="34"/>
      <c r="F100" s="46">
        <f t="shared" si="2"/>
        <v>49</v>
      </c>
      <c r="G100" s="34"/>
      <c r="H100" s="34"/>
      <c r="I100" s="34">
        <v>1</v>
      </c>
      <c r="J100" s="46">
        <v>49</v>
      </c>
      <c r="K100" s="34">
        <v>1</v>
      </c>
      <c r="L100" s="46">
        <v>49</v>
      </c>
    </row>
    <row r="101" spans="1:12" ht="18" customHeight="1">
      <c r="A101" s="34">
        <v>65</v>
      </c>
      <c r="B101" s="34" t="s">
        <v>903</v>
      </c>
      <c r="C101" s="34"/>
      <c r="D101" s="34"/>
      <c r="E101" s="34"/>
      <c r="F101" s="46">
        <f t="shared" si="2"/>
        <v>10</v>
      </c>
      <c r="G101" s="34"/>
      <c r="H101" s="34"/>
      <c r="I101" s="34">
        <v>2</v>
      </c>
      <c r="J101" s="46">
        <v>20</v>
      </c>
      <c r="K101" s="34">
        <v>2</v>
      </c>
      <c r="L101" s="46">
        <v>20</v>
      </c>
    </row>
    <row r="102" spans="1:12" ht="18" customHeight="1">
      <c r="A102" s="34">
        <v>66</v>
      </c>
      <c r="B102" s="34" t="s">
        <v>1172</v>
      </c>
      <c r="C102" s="34"/>
      <c r="D102" s="34"/>
      <c r="E102" s="34"/>
      <c r="F102" s="46">
        <f t="shared" si="2"/>
        <v>270</v>
      </c>
      <c r="G102" s="34"/>
      <c r="H102" s="34"/>
      <c r="I102" s="34">
        <v>1</v>
      </c>
      <c r="J102" s="46">
        <v>270</v>
      </c>
      <c r="K102" s="34">
        <v>1</v>
      </c>
      <c r="L102" s="46">
        <v>270</v>
      </c>
    </row>
    <row r="103" spans="1:12" ht="18" customHeight="1">
      <c r="A103" s="34">
        <v>67</v>
      </c>
      <c r="B103" s="34" t="s">
        <v>1173</v>
      </c>
      <c r="C103" s="34"/>
      <c r="D103" s="34"/>
      <c r="E103" s="34"/>
      <c r="F103" s="46">
        <f t="shared" si="2"/>
        <v>94</v>
      </c>
      <c r="G103" s="34"/>
      <c r="H103" s="34"/>
      <c r="I103" s="34">
        <v>1</v>
      </c>
      <c r="J103" s="46">
        <v>94</v>
      </c>
      <c r="K103" s="34">
        <v>1</v>
      </c>
      <c r="L103" s="46">
        <v>94</v>
      </c>
    </row>
    <row r="104" spans="1:12" ht="18" customHeight="1">
      <c r="A104" s="34">
        <v>68</v>
      </c>
      <c r="B104" s="34" t="s">
        <v>1174</v>
      </c>
      <c r="C104" s="34"/>
      <c r="D104" s="34"/>
      <c r="E104" s="34"/>
      <c r="F104" s="46">
        <f t="shared" si="2"/>
        <v>5</v>
      </c>
      <c r="G104" s="34"/>
      <c r="H104" s="34"/>
      <c r="I104" s="34">
        <v>3</v>
      </c>
      <c r="J104" s="68">
        <v>15</v>
      </c>
      <c r="K104" s="34">
        <v>3</v>
      </c>
      <c r="L104" s="46">
        <v>15</v>
      </c>
    </row>
    <row r="105" spans="1:12" ht="18" customHeight="1">
      <c r="A105" s="34">
        <v>69</v>
      </c>
      <c r="B105" s="34" t="s">
        <v>1175</v>
      </c>
      <c r="C105" s="34"/>
      <c r="D105" s="34"/>
      <c r="E105" s="34"/>
      <c r="F105" s="46">
        <f t="shared" si="2"/>
        <v>125</v>
      </c>
      <c r="G105" s="34"/>
      <c r="H105" s="34"/>
      <c r="I105" s="34">
        <v>1</v>
      </c>
      <c r="J105" s="46">
        <v>125</v>
      </c>
      <c r="K105" s="34">
        <v>1</v>
      </c>
      <c r="L105" s="46">
        <v>125</v>
      </c>
    </row>
    <row r="106" spans="1:12" ht="18" customHeight="1">
      <c r="A106" s="34">
        <v>70</v>
      </c>
      <c r="B106" s="34" t="s">
        <v>1176</v>
      </c>
      <c r="C106" s="34"/>
      <c r="D106" s="34"/>
      <c r="E106" s="34"/>
      <c r="F106" s="46">
        <f t="shared" si="2"/>
        <v>60</v>
      </c>
      <c r="G106" s="34"/>
      <c r="H106" s="34"/>
      <c r="I106" s="34">
        <v>1</v>
      </c>
      <c r="J106" s="46">
        <v>60</v>
      </c>
      <c r="K106" s="34">
        <v>1</v>
      </c>
      <c r="L106" s="46">
        <v>60</v>
      </c>
    </row>
    <row r="107" spans="1:12" ht="18" customHeight="1">
      <c r="A107" s="34">
        <v>71</v>
      </c>
      <c r="B107" s="34" t="s">
        <v>1177</v>
      </c>
      <c r="C107" s="34"/>
      <c r="D107" s="34"/>
      <c r="E107" s="34"/>
      <c r="F107" s="46">
        <f t="shared" si="2"/>
        <v>16</v>
      </c>
      <c r="G107" s="34"/>
      <c r="H107" s="34"/>
      <c r="I107" s="34">
        <v>1</v>
      </c>
      <c r="J107" s="46">
        <v>16</v>
      </c>
      <c r="K107" s="34">
        <v>1</v>
      </c>
      <c r="L107" s="46">
        <v>16</v>
      </c>
    </row>
    <row r="108" spans="1:12" ht="18" customHeight="1">
      <c r="A108" s="34">
        <v>72</v>
      </c>
      <c r="B108" s="34" t="s">
        <v>1178</v>
      </c>
      <c r="C108" s="34"/>
      <c r="D108" s="34"/>
      <c r="E108" s="34"/>
      <c r="F108" s="46">
        <f t="shared" si="2"/>
        <v>12</v>
      </c>
      <c r="G108" s="34"/>
      <c r="H108" s="34"/>
      <c r="I108" s="34">
        <v>1</v>
      </c>
      <c r="J108" s="46">
        <v>12</v>
      </c>
      <c r="K108" s="34">
        <v>1</v>
      </c>
      <c r="L108" s="46">
        <v>12</v>
      </c>
    </row>
    <row r="109" spans="1:12" ht="18" customHeight="1">
      <c r="A109" s="34">
        <v>73</v>
      </c>
      <c r="B109" s="34" t="s">
        <v>1179</v>
      </c>
      <c r="C109" s="34"/>
      <c r="D109" s="34"/>
      <c r="E109" s="34"/>
      <c r="F109" s="46">
        <f t="shared" si="2"/>
        <v>53</v>
      </c>
      <c r="G109" s="34"/>
      <c r="H109" s="34"/>
      <c r="I109" s="34">
        <v>1</v>
      </c>
      <c r="J109" s="46">
        <v>53</v>
      </c>
      <c r="K109" s="34">
        <v>1</v>
      </c>
      <c r="L109" s="46">
        <v>53</v>
      </c>
    </row>
    <row r="110" spans="1:12" ht="18" customHeight="1">
      <c r="A110" s="34">
        <v>74</v>
      </c>
      <c r="B110" s="34" t="s">
        <v>1180</v>
      </c>
      <c r="C110" s="34"/>
      <c r="D110" s="34"/>
      <c r="E110" s="34"/>
      <c r="F110" s="46">
        <f t="shared" si="2"/>
        <v>75</v>
      </c>
      <c r="G110" s="34"/>
      <c r="H110" s="34"/>
      <c r="I110" s="34">
        <v>1</v>
      </c>
      <c r="J110" s="46">
        <v>75</v>
      </c>
      <c r="K110" s="34">
        <v>1</v>
      </c>
      <c r="L110" s="46">
        <v>75</v>
      </c>
    </row>
    <row r="111" spans="1:12" ht="18" customHeight="1">
      <c r="A111" s="34">
        <v>75</v>
      </c>
      <c r="B111" s="34" t="s">
        <v>1181</v>
      </c>
      <c r="C111" s="34"/>
      <c r="D111" s="34"/>
      <c r="E111" s="34"/>
      <c r="F111" s="46">
        <f t="shared" si="2"/>
        <v>22</v>
      </c>
      <c r="G111" s="34"/>
      <c r="H111" s="34"/>
      <c r="I111" s="34">
        <v>1</v>
      </c>
      <c r="J111" s="46">
        <v>22</v>
      </c>
      <c r="K111" s="34">
        <v>1</v>
      </c>
      <c r="L111" s="46">
        <v>22</v>
      </c>
    </row>
    <row r="112" spans="1:12" ht="18" customHeight="1">
      <c r="A112" s="34">
        <v>76</v>
      </c>
      <c r="B112" s="34" t="s">
        <v>950</v>
      </c>
      <c r="C112" s="34"/>
      <c r="D112" s="34"/>
      <c r="E112" s="34"/>
      <c r="F112" s="46">
        <f t="shared" si="2"/>
        <v>4</v>
      </c>
      <c r="G112" s="34"/>
      <c r="H112" s="34"/>
      <c r="I112" s="34">
        <v>1</v>
      </c>
      <c r="J112" s="46">
        <v>4</v>
      </c>
      <c r="K112" s="34">
        <v>1</v>
      </c>
      <c r="L112" s="46">
        <v>4</v>
      </c>
    </row>
    <row r="113" spans="1:12" ht="18" customHeight="1">
      <c r="A113" s="34">
        <v>77</v>
      </c>
      <c r="B113" s="34" t="s">
        <v>949</v>
      </c>
      <c r="C113" s="34"/>
      <c r="D113" s="34"/>
      <c r="E113" s="34"/>
      <c r="F113" s="46">
        <f t="shared" si="2"/>
        <v>8</v>
      </c>
      <c r="G113" s="34"/>
      <c r="H113" s="34"/>
      <c r="I113" s="34">
        <v>1</v>
      </c>
      <c r="J113" s="46">
        <v>8</v>
      </c>
      <c r="K113" s="34">
        <v>1</v>
      </c>
      <c r="L113" s="46">
        <v>8</v>
      </c>
    </row>
    <row r="114" spans="1:12" ht="18" customHeight="1">
      <c r="A114" s="34">
        <v>78</v>
      </c>
      <c r="B114" s="34" t="s">
        <v>948</v>
      </c>
      <c r="C114" s="34"/>
      <c r="D114" s="34"/>
      <c r="E114" s="34"/>
      <c r="F114" s="46">
        <f t="shared" si="2"/>
        <v>2</v>
      </c>
      <c r="G114" s="34"/>
      <c r="H114" s="34"/>
      <c r="I114" s="34">
        <v>4</v>
      </c>
      <c r="J114" s="46">
        <v>8</v>
      </c>
      <c r="K114" s="34">
        <v>4</v>
      </c>
      <c r="L114" s="46">
        <v>8</v>
      </c>
    </row>
    <row r="115" spans="1:12" ht="18" customHeight="1">
      <c r="A115" s="34">
        <v>79</v>
      </c>
      <c r="B115" s="34" t="s">
        <v>1182</v>
      </c>
      <c r="C115" s="34"/>
      <c r="D115" s="34"/>
      <c r="E115" s="34"/>
      <c r="F115" s="46">
        <f t="shared" si="2"/>
        <v>11</v>
      </c>
      <c r="G115" s="34"/>
      <c r="H115" s="34"/>
      <c r="I115" s="34">
        <v>1</v>
      </c>
      <c r="J115" s="46">
        <v>11</v>
      </c>
      <c r="K115" s="34">
        <v>1</v>
      </c>
      <c r="L115" s="46">
        <v>11</v>
      </c>
    </row>
    <row r="116" spans="1:12" ht="18" customHeight="1">
      <c r="A116" s="34">
        <v>80</v>
      </c>
      <c r="B116" s="34" t="s">
        <v>1183</v>
      </c>
      <c r="C116" s="34"/>
      <c r="D116" s="34"/>
      <c r="E116" s="34"/>
      <c r="F116" s="46">
        <f t="shared" si="2"/>
        <v>136</v>
      </c>
      <c r="G116" s="34"/>
      <c r="H116" s="34"/>
      <c r="I116" s="34">
        <v>1</v>
      </c>
      <c r="J116" s="46">
        <v>136</v>
      </c>
      <c r="K116" s="34">
        <v>1</v>
      </c>
      <c r="L116" s="46">
        <v>136</v>
      </c>
    </row>
    <row r="117" spans="1:12" ht="18" customHeight="1">
      <c r="A117" s="34">
        <v>81</v>
      </c>
      <c r="B117" s="34" t="s">
        <v>1184</v>
      </c>
      <c r="C117" s="34"/>
      <c r="D117" s="34"/>
      <c r="E117" s="34"/>
      <c r="F117" s="46">
        <f t="shared" si="2"/>
        <v>94</v>
      </c>
      <c r="G117" s="34"/>
      <c r="H117" s="34"/>
      <c r="I117" s="34">
        <v>1</v>
      </c>
      <c r="J117" s="46">
        <v>94</v>
      </c>
      <c r="K117" s="34">
        <v>1</v>
      </c>
      <c r="L117" s="46">
        <v>94</v>
      </c>
    </row>
    <row r="118" spans="1:12" ht="18" customHeight="1" thickBot="1">
      <c r="A118" s="40">
        <v>82</v>
      </c>
      <c r="B118" s="40" t="s">
        <v>222</v>
      </c>
      <c r="C118" s="40"/>
      <c r="D118" s="40"/>
      <c r="E118" s="40"/>
      <c r="F118" s="45">
        <f>J118/I118</f>
        <v>365</v>
      </c>
      <c r="G118" s="40"/>
      <c r="H118" s="40"/>
      <c r="I118" s="40">
        <v>1</v>
      </c>
      <c r="J118" s="45">
        <v>365</v>
      </c>
      <c r="K118" s="40">
        <v>1</v>
      </c>
      <c r="L118" s="45">
        <v>365</v>
      </c>
    </row>
    <row r="119" spans="1:12" ht="18" customHeight="1" thickBot="1">
      <c r="A119" s="201"/>
      <c r="B119" s="202" t="s">
        <v>208</v>
      </c>
      <c r="C119" s="202"/>
      <c r="D119" s="202"/>
      <c r="E119" s="202"/>
      <c r="F119" s="209"/>
      <c r="G119" s="202"/>
      <c r="H119" s="202"/>
      <c r="I119" s="202">
        <f>SUM(I94:I118)</f>
        <v>31</v>
      </c>
      <c r="J119" s="209">
        <f>SUM(J94:J118)</f>
        <v>2622</v>
      </c>
      <c r="K119" s="202">
        <f>SUM(K94:K118)</f>
        <v>31</v>
      </c>
      <c r="L119" s="210">
        <f>SUM(L94:L118)</f>
        <v>2622</v>
      </c>
    </row>
    <row r="120" spans="1:12" ht="18" customHeight="1" thickBot="1">
      <c r="A120" s="400"/>
      <c r="B120" s="401" t="s">
        <v>382</v>
      </c>
      <c r="C120" s="402"/>
      <c r="D120" s="402"/>
      <c r="E120" s="402"/>
      <c r="F120" s="403"/>
      <c r="G120" s="402"/>
      <c r="H120" s="402"/>
      <c r="I120" s="402">
        <f>I119+I92+I62+I32</f>
        <v>260</v>
      </c>
      <c r="J120" s="403">
        <f>J119+J92+J62+J32</f>
        <v>19813</v>
      </c>
      <c r="K120" s="402">
        <f>K119+K92+K62+K32</f>
        <v>260</v>
      </c>
      <c r="L120" s="404">
        <f>L119+L92+L62+L32</f>
        <v>19813</v>
      </c>
    </row>
    <row r="121" spans="1:12" ht="18" customHeight="1" thickBot="1">
      <c r="A121" s="411">
        <v>83</v>
      </c>
      <c r="B121" s="415" t="s">
        <v>1185</v>
      </c>
      <c r="C121" s="415"/>
      <c r="D121" s="415"/>
      <c r="E121" s="415"/>
      <c r="F121" s="416">
        <f>J121</f>
        <v>101</v>
      </c>
      <c r="G121" s="415"/>
      <c r="H121" s="415"/>
      <c r="I121" s="415">
        <v>1</v>
      </c>
      <c r="J121" s="416">
        <v>101</v>
      </c>
      <c r="K121" s="415">
        <v>1</v>
      </c>
      <c r="L121" s="417">
        <v>101</v>
      </c>
    </row>
    <row r="122" spans="1:12" ht="18" customHeight="1" thickBot="1">
      <c r="A122" s="76"/>
      <c r="B122" s="421" t="s">
        <v>1186</v>
      </c>
      <c r="C122" s="422"/>
      <c r="D122" s="422"/>
      <c r="E122" s="422"/>
      <c r="F122" s="422"/>
      <c r="G122" s="422"/>
      <c r="H122" s="422"/>
      <c r="I122" s="422"/>
      <c r="J122" s="423"/>
      <c r="K122" s="422"/>
      <c r="L122" s="424"/>
    </row>
    <row r="123" spans="1:12" ht="18" customHeight="1" thickBot="1">
      <c r="A123" s="97">
        <v>84</v>
      </c>
      <c r="B123" s="97" t="s">
        <v>1187</v>
      </c>
      <c r="C123" s="97"/>
      <c r="D123" s="97"/>
      <c r="E123" s="97"/>
      <c r="F123" s="97">
        <f>J123/I123</f>
        <v>510</v>
      </c>
      <c r="G123" s="97"/>
      <c r="H123" s="97"/>
      <c r="I123" s="97">
        <v>1</v>
      </c>
      <c r="J123" s="75">
        <v>510</v>
      </c>
      <c r="K123" s="97">
        <v>1</v>
      </c>
      <c r="L123" s="75">
        <v>510</v>
      </c>
    </row>
    <row r="124" spans="1:12" ht="18" customHeight="1" thickBot="1">
      <c r="A124" s="400"/>
      <c r="B124" s="401" t="s">
        <v>1188</v>
      </c>
      <c r="C124" s="414"/>
      <c r="D124" s="412"/>
      <c r="E124" s="402"/>
      <c r="F124" s="403"/>
      <c r="G124" s="402"/>
      <c r="H124" s="402"/>
      <c r="I124" s="415">
        <f>SUM(I123)</f>
        <v>1</v>
      </c>
      <c r="J124" s="416">
        <f>SUM(J123)</f>
        <v>510</v>
      </c>
      <c r="K124" s="415">
        <f>SUM(K123)</f>
        <v>1</v>
      </c>
      <c r="L124" s="417">
        <f>SUM(L123)</f>
        <v>510</v>
      </c>
    </row>
    <row r="125" spans="1:12" ht="18" customHeight="1">
      <c r="A125" s="413"/>
      <c r="B125" s="42" t="s">
        <v>386</v>
      </c>
      <c r="C125" s="413"/>
      <c r="D125" s="386"/>
      <c r="E125" s="386"/>
      <c r="F125" s="387"/>
      <c r="G125" s="386"/>
      <c r="H125" s="386"/>
      <c r="I125" s="386"/>
      <c r="J125" s="387"/>
      <c r="K125" s="386"/>
      <c r="L125" s="387"/>
    </row>
    <row r="126" spans="1:12" ht="18" customHeight="1">
      <c r="A126" s="34">
        <v>85</v>
      </c>
      <c r="B126" s="34" t="s">
        <v>221</v>
      </c>
      <c r="C126" s="34"/>
      <c r="D126" s="399"/>
      <c r="E126" s="34"/>
      <c r="F126" s="46">
        <f>J126/I126</f>
        <v>24</v>
      </c>
      <c r="G126" s="34"/>
      <c r="H126" s="34"/>
      <c r="I126" s="34">
        <v>1</v>
      </c>
      <c r="J126" s="46">
        <v>24</v>
      </c>
      <c r="K126" s="34">
        <v>1</v>
      </c>
      <c r="L126" s="46">
        <v>24</v>
      </c>
    </row>
    <row r="127" spans="1:12" ht="18" customHeight="1">
      <c r="A127" s="34">
        <v>86</v>
      </c>
      <c r="B127" s="34" t="s">
        <v>1189</v>
      </c>
      <c r="C127" s="34"/>
      <c r="D127" s="34"/>
      <c r="E127" s="34"/>
      <c r="F127" s="46">
        <f>J127/I127</f>
        <v>12</v>
      </c>
      <c r="G127" s="34"/>
      <c r="H127" s="34"/>
      <c r="I127" s="34">
        <v>1</v>
      </c>
      <c r="J127" s="46">
        <v>12</v>
      </c>
      <c r="K127" s="34">
        <v>1</v>
      </c>
      <c r="L127" s="46">
        <v>12</v>
      </c>
    </row>
    <row r="128" spans="1:12" ht="18" customHeight="1">
      <c r="A128" s="34">
        <v>87</v>
      </c>
      <c r="B128" s="34" t="s">
        <v>1190</v>
      </c>
      <c r="C128" s="34"/>
      <c r="D128" s="34"/>
      <c r="E128" s="34"/>
      <c r="F128" s="46">
        <f>J128/I128</f>
        <v>17.7</v>
      </c>
      <c r="G128" s="34"/>
      <c r="H128" s="34"/>
      <c r="I128" s="34">
        <v>3</v>
      </c>
      <c r="J128" s="46">
        <v>53.1</v>
      </c>
      <c r="K128" s="34">
        <v>3</v>
      </c>
      <c r="L128" s="46">
        <v>53.1</v>
      </c>
    </row>
    <row r="129" spans="1:12" ht="18" customHeight="1">
      <c r="A129" s="34">
        <v>88</v>
      </c>
      <c r="B129" s="34" t="s">
        <v>1191</v>
      </c>
      <c r="C129" s="34"/>
      <c r="D129" s="34"/>
      <c r="E129" s="34"/>
      <c r="F129" s="46">
        <f>J129/I129</f>
        <v>2.3666666666666667</v>
      </c>
      <c r="G129" s="34"/>
      <c r="H129" s="34"/>
      <c r="I129" s="34">
        <v>30</v>
      </c>
      <c r="J129" s="46">
        <v>71</v>
      </c>
      <c r="K129" s="34">
        <v>30</v>
      </c>
      <c r="L129" s="46">
        <v>71</v>
      </c>
    </row>
    <row r="130" spans="1:12" ht="18" customHeight="1">
      <c r="A130" s="34">
        <v>89</v>
      </c>
      <c r="B130" s="34" t="s">
        <v>1192</v>
      </c>
      <c r="C130" s="34"/>
      <c r="D130" s="34"/>
      <c r="E130" s="34"/>
      <c r="F130" s="46">
        <f aca="true" t="shared" si="3" ref="F130:F150">J130/I130</f>
        <v>30</v>
      </c>
      <c r="G130" s="34"/>
      <c r="H130" s="34"/>
      <c r="I130" s="34">
        <v>10</v>
      </c>
      <c r="J130" s="46">
        <v>300</v>
      </c>
      <c r="K130" s="34">
        <v>10</v>
      </c>
      <c r="L130" s="46">
        <v>300</v>
      </c>
    </row>
    <row r="131" spans="1:12" ht="18" customHeight="1">
      <c r="A131" s="34">
        <v>90</v>
      </c>
      <c r="B131" s="34" t="s">
        <v>1193</v>
      </c>
      <c r="C131" s="34"/>
      <c r="D131" s="34"/>
      <c r="E131" s="34"/>
      <c r="F131" s="46">
        <f t="shared" si="3"/>
        <v>6.2</v>
      </c>
      <c r="G131" s="34"/>
      <c r="H131" s="34"/>
      <c r="I131" s="34">
        <v>20</v>
      </c>
      <c r="J131" s="46">
        <v>124</v>
      </c>
      <c r="K131" s="34">
        <v>20</v>
      </c>
      <c r="L131" s="46">
        <v>124</v>
      </c>
    </row>
    <row r="132" spans="1:12" ht="18" customHeight="1">
      <c r="A132" s="34">
        <v>91</v>
      </c>
      <c r="B132" s="34" t="s">
        <v>1194</v>
      </c>
      <c r="C132" s="34"/>
      <c r="D132" s="34"/>
      <c r="E132" s="34"/>
      <c r="F132" s="46">
        <f t="shared" si="3"/>
        <v>3.8</v>
      </c>
      <c r="G132" s="34"/>
      <c r="H132" s="34"/>
      <c r="I132" s="34">
        <v>20</v>
      </c>
      <c r="J132" s="46">
        <v>76</v>
      </c>
      <c r="K132" s="34">
        <v>20</v>
      </c>
      <c r="L132" s="46">
        <v>76</v>
      </c>
    </row>
    <row r="133" spans="1:12" ht="18" customHeight="1">
      <c r="A133" s="34">
        <v>92</v>
      </c>
      <c r="B133" s="34" t="s">
        <v>1195</v>
      </c>
      <c r="C133" s="34"/>
      <c r="D133" s="34"/>
      <c r="E133" s="34"/>
      <c r="F133" s="46">
        <f t="shared" si="3"/>
        <v>8.2</v>
      </c>
      <c r="G133" s="34"/>
      <c r="H133" s="34"/>
      <c r="I133" s="34">
        <v>10</v>
      </c>
      <c r="J133" s="46">
        <v>82</v>
      </c>
      <c r="K133" s="34">
        <v>10</v>
      </c>
      <c r="L133" s="46">
        <v>82</v>
      </c>
    </row>
    <row r="134" spans="1:12" ht="18" customHeight="1">
      <c r="A134" s="34">
        <v>93</v>
      </c>
      <c r="B134" s="34" t="s">
        <v>1196</v>
      </c>
      <c r="C134" s="34"/>
      <c r="D134" s="34"/>
      <c r="E134" s="34"/>
      <c r="F134" s="46">
        <f t="shared" si="3"/>
        <v>14</v>
      </c>
      <c r="G134" s="34"/>
      <c r="H134" s="34"/>
      <c r="I134" s="34">
        <v>5</v>
      </c>
      <c r="J134" s="46">
        <v>70</v>
      </c>
      <c r="K134" s="34">
        <v>5</v>
      </c>
      <c r="L134" s="46">
        <v>70</v>
      </c>
    </row>
    <row r="135" spans="1:12" ht="18" customHeight="1">
      <c r="A135" s="34">
        <v>94</v>
      </c>
      <c r="B135" s="34" t="s">
        <v>1197</v>
      </c>
      <c r="C135" s="34"/>
      <c r="D135" s="34"/>
      <c r="E135" s="34"/>
      <c r="F135" s="46">
        <f t="shared" si="3"/>
        <v>8.5</v>
      </c>
      <c r="G135" s="34"/>
      <c r="H135" s="34"/>
      <c r="I135" s="34">
        <v>6</v>
      </c>
      <c r="J135" s="46">
        <v>51</v>
      </c>
      <c r="K135" s="34">
        <v>6</v>
      </c>
      <c r="L135" s="46">
        <v>51</v>
      </c>
    </row>
    <row r="136" spans="1:12" ht="18" customHeight="1">
      <c r="A136" s="34">
        <v>95</v>
      </c>
      <c r="B136" s="34" t="s">
        <v>1198</v>
      </c>
      <c r="C136" s="34"/>
      <c r="D136" s="34"/>
      <c r="E136" s="34"/>
      <c r="F136" s="46">
        <f t="shared" si="3"/>
        <v>10</v>
      </c>
      <c r="G136" s="34"/>
      <c r="H136" s="34"/>
      <c r="I136" s="34">
        <v>6</v>
      </c>
      <c r="J136" s="46">
        <v>60</v>
      </c>
      <c r="K136" s="34">
        <v>6</v>
      </c>
      <c r="L136" s="46">
        <v>60</v>
      </c>
    </row>
    <row r="137" spans="1:12" ht="18" customHeight="1">
      <c r="A137" s="34">
        <v>96</v>
      </c>
      <c r="B137" s="34" t="s">
        <v>1199</v>
      </c>
      <c r="C137" s="34"/>
      <c r="D137" s="34"/>
      <c r="E137" s="34"/>
      <c r="F137" s="46">
        <f t="shared" si="3"/>
        <v>11</v>
      </c>
      <c r="G137" s="34"/>
      <c r="H137" s="34"/>
      <c r="I137" s="34">
        <v>2</v>
      </c>
      <c r="J137" s="46">
        <v>22</v>
      </c>
      <c r="K137" s="34">
        <v>2</v>
      </c>
      <c r="L137" s="46">
        <v>22</v>
      </c>
    </row>
    <row r="138" spans="1:12" ht="18" customHeight="1">
      <c r="A138" s="34">
        <v>97</v>
      </c>
      <c r="B138" s="34" t="s">
        <v>1200</v>
      </c>
      <c r="C138" s="34"/>
      <c r="D138" s="34"/>
      <c r="E138" s="34"/>
      <c r="F138" s="46">
        <f t="shared" si="3"/>
        <v>1.5</v>
      </c>
      <c r="G138" s="34"/>
      <c r="H138" s="34"/>
      <c r="I138" s="34">
        <v>5</v>
      </c>
      <c r="J138" s="46">
        <v>7.5</v>
      </c>
      <c r="K138" s="34">
        <v>5</v>
      </c>
      <c r="L138" s="46">
        <v>7.5</v>
      </c>
    </row>
    <row r="139" spans="1:12" ht="18" customHeight="1">
      <c r="A139" s="34">
        <v>98</v>
      </c>
      <c r="B139" s="34" t="s">
        <v>1201</v>
      </c>
      <c r="C139" s="34"/>
      <c r="D139" s="34"/>
      <c r="E139" s="34"/>
      <c r="F139" s="46">
        <f t="shared" si="3"/>
        <v>4</v>
      </c>
      <c r="G139" s="34"/>
      <c r="H139" s="34"/>
      <c r="I139" s="34">
        <v>5</v>
      </c>
      <c r="J139" s="46">
        <v>20</v>
      </c>
      <c r="K139" s="34">
        <v>5</v>
      </c>
      <c r="L139" s="46">
        <v>20</v>
      </c>
    </row>
    <row r="140" spans="1:12" ht="18" customHeight="1">
      <c r="A140" s="34">
        <v>99</v>
      </c>
      <c r="B140" s="34" t="s">
        <v>1202</v>
      </c>
      <c r="C140" s="34"/>
      <c r="D140" s="34"/>
      <c r="E140" s="34"/>
      <c r="F140" s="46">
        <f t="shared" si="3"/>
        <v>58</v>
      </c>
      <c r="G140" s="34"/>
      <c r="H140" s="34"/>
      <c r="I140" s="34">
        <v>1</v>
      </c>
      <c r="J140" s="46">
        <v>58</v>
      </c>
      <c r="K140" s="34">
        <v>1</v>
      </c>
      <c r="L140" s="46">
        <v>58</v>
      </c>
    </row>
    <row r="141" spans="1:12" ht="18" customHeight="1">
      <c r="A141" s="34">
        <v>100</v>
      </c>
      <c r="B141" s="34" t="s">
        <v>1203</v>
      </c>
      <c r="C141" s="34"/>
      <c r="D141" s="34"/>
      <c r="E141" s="34"/>
      <c r="F141" s="46">
        <f t="shared" si="3"/>
        <v>73</v>
      </c>
      <c r="G141" s="34"/>
      <c r="H141" s="34"/>
      <c r="I141" s="34">
        <v>1</v>
      </c>
      <c r="J141" s="46">
        <v>73</v>
      </c>
      <c r="K141" s="34">
        <v>1</v>
      </c>
      <c r="L141" s="46">
        <v>73</v>
      </c>
    </row>
    <row r="142" spans="1:12" ht="18" customHeight="1">
      <c r="A142" s="34">
        <v>101</v>
      </c>
      <c r="B142" s="34" t="s">
        <v>1204</v>
      </c>
      <c r="C142" s="34"/>
      <c r="D142" s="34"/>
      <c r="E142" s="34"/>
      <c r="F142" s="46">
        <f t="shared" si="3"/>
        <v>15.6</v>
      </c>
      <c r="G142" s="34"/>
      <c r="H142" s="34"/>
      <c r="I142" s="34">
        <v>1</v>
      </c>
      <c r="J142" s="46">
        <v>15.6</v>
      </c>
      <c r="K142" s="34">
        <v>1</v>
      </c>
      <c r="L142" s="46">
        <v>15.6</v>
      </c>
    </row>
    <row r="143" spans="1:12" ht="18" customHeight="1">
      <c r="A143" s="34">
        <v>102</v>
      </c>
      <c r="B143" s="34" t="s">
        <v>1205</v>
      </c>
      <c r="C143" s="34"/>
      <c r="D143" s="34"/>
      <c r="E143" s="34"/>
      <c r="F143" s="46">
        <f t="shared" si="3"/>
        <v>10.500709219858157</v>
      </c>
      <c r="G143" s="34"/>
      <c r="H143" s="34"/>
      <c r="I143" s="34">
        <v>7.05</v>
      </c>
      <c r="J143" s="46">
        <v>74.03</v>
      </c>
      <c r="K143" s="34">
        <v>7.05</v>
      </c>
      <c r="L143" s="46">
        <v>74.03</v>
      </c>
    </row>
    <row r="144" spans="1:12" ht="18" customHeight="1">
      <c r="A144" s="34">
        <v>103</v>
      </c>
      <c r="B144" s="34" t="s">
        <v>1206</v>
      </c>
      <c r="C144" s="34"/>
      <c r="D144" s="34"/>
      <c r="E144" s="34"/>
      <c r="F144" s="46">
        <f t="shared" si="3"/>
        <v>5.3999999999999995</v>
      </c>
      <c r="G144" s="34"/>
      <c r="H144" s="34"/>
      <c r="I144" s="34">
        <v>3</v>
      </c>
      <c r="J144" s="46">
        <v>16.2</v>
      </c>
      <c r="K144" s="34">
        <v>3</v>
      </c>
      <c r="L144" s="46">
        <v>16.2</v>
      </c>
    </row>
    <row r="145" spans="1:12" ht="18" customHeight="1">
      <c r="A145" s="34">
        <v>104</v>
      </c>
      <c r="B145" s="34" t="s">
        <v>1207</v>
      </c>
      <c r="C145" s="34"/>
      <c r="D145" s="34"/>
      <c r="E145" s="34"/>
      <c r="F145" s="46">
        <f t="shared" si="3"/>
        <v>24</v>
      </c>
      <c r="G145" s="34"/>
      <c r="H145" s="34"/>
      <c r="I145" s="34">
        <v>1</v>
      </c>
      <c r="J145" s="46">
        <v>24</v>
      </c>
      <c r="K145" s="34">
        <v>1</v>
      </c>
      <c r="L145" s="46">
        <v>24</v>
      </c>
    </row>
    <row r="146" spans="1:12" ht="18" customHeight="1">
      <c r="A146" s="34">
        <v>105</v>
      </c>
      <c r="B146" s="34" t="s">
        <v>1201</v>
      </c>
      <c r="C146" s="34"/>
      <c r="D146" s="34"/>
      <c r="E146" s="34"/>
      <c r="F146" s="46">
        <f t="shared" si="3"/>
        <v>5</v>
      </c>
      <c r="G146" s="34"/>
      <c r="H146" s="34"/>
      <c r="I146" s="34">
        <v>3</v>
      </c>
      <c r="J146" s="46">
        <v>15</v>
      </c>
      <c r="K146" s="34">
        <v>3</v>
      </c>
      <c r="L146" s="46">
        <v>15</v>
      </c>
    </row>
    <row r="147" spans="1:12" ht="18" customHeight="1">
      <c r="A147" s="34">
        <v>106</v>
      </c>
      <c r="B147" s="34" t="s">
        <v>1208</v>
      </c>
      <c r="C147" s="34"/>
      <c r="D147" s="34"/>
      <c r="E147" s="34"/>
      <c r="F147" s="46">
        <f t="shared" si="3"/>
        <v>25</v>
      </c>
      <c r="G147" s="34"/>
      <c r="H147" s="34"/>
      <c r="I147" s="34">
        <v>1</v>
      </c>
      <c r="J147" s="46">
        <v>25</v>
      </c>
      <c r="K147" s="34">
        <v>1</v>
      </c>
      <c r="L147" s="46">
        <v>25</v>
      </c>
    </row>
    <row r="148" spans="1:12" ht="18" customHeight="1">
      <c r="A148" s="34">
        <v>107</v>
      </c>
      <c r="B148" s="34" t="s">
        <v>1209</v>
      </c>
      <c r="C148" s="34"/>
      <c r="D148" s="34"/>
      <c r="E148" s="34"/>
      <c r="F148" s="46">
        <f t="shared" si="3"/>
        <v>4.5</v>
      </c>
      <c r="G148" s="34"/>
      <c r="H148" s="34"/>
      <c r="I148" s="34">
        <v>5</v>
      </c>
      <c r="J148" s="46">
        <v>22.5</v>
      </c>
      <c r="K148" s="34">
        <v>5</v>
      </c>
      <c r="L148" s="46">
        <v>22.5</v>
      </c>
    </row>
    <row r="149" spans="1:12" ht="18" customHeight="1">
      <c r="A149" s="34">
        <v>108</v>
      </c>
      <c r="B149" s="34" t="s">
        <v>1210</v>
      </c>
      <c r="C149" s="34"/>
      <c r="D149" s="34"/>
      <c r="E149" s="34"/>
      <c r="F149" s="46">
        <f t="shared" si="3"/>
        <v>17</v>
      </c>
      <c r="G149" s="34"/>
      <c r="H149" s="34"/>
      <c r="I149" s="34">
        <v>1</v>
      </c>
      <c r="J149" s="46">
        <v>17</v>
      </c>
      <c r="K149" s="34">
        <v>1</v>
      </c>
      <c r="L149" s="46">
        <v>17</v>
      </c>
    </row>
    <row r="150" spans="1:12" ht="18" customHeight="1" thickBot="1">
      <c r="A150" s="40">
        <v>109</v>
      </c>
      <c r="B150" s="40" t="s">
        <v>1211</v>
      </c>
      <c r="C150" s="40"/>
      <c r="D150" s="40"/>
      <c r="E150" s="40"/>
      <c r="F150" s="45">
        <f t="shared" si="3"/>
        <v>35</v>
      </c>
      <c r="G150" s="40"/>
      <c r="H150" s="40"/>
      <c r="I150" s="40">
        <v>1</v>
      </c>
      <c r="J150" s="45">
        <v>35</v>
      </c>
      <c r="K150" s="40">
        <v>1</v>
      </c>
      <c r="L150" s="45">
        <v>35</v>
      </c>
    </row>
    <row r="151" spans="1:12" ht="18" customHeight="1" thickBot="1">
      <c r="A151" s="201"/>
      <c r="B151" s="202" t="s">
        <v>208</v>
      </c>
      <c r="C151" s="202"/>
      <c r="D151" s="202"/>
      <c r="E151" s="202"/>
      <c r="F151" s="202"/>
      <c r="G151" s="202"/>
      <c r="H151" s="202"/>
      <c r="I151" s="209">
        <f>SUM(I126:I150)</f>
        <v>149.05</v>
      </c>
      <c r="J151" s="209">
        <f>SUM(J126:J150)</f>
        <v>1347.9299999999998</v>
      </c>
      <c r="K151" s="209">
        <f>SUM(K126:K150)</f>
        <v>149.05</v>
      </c>
      <c r="L151" s="210">
        <f>SUM(L126:L150)</f>
        <v>1347.9299999999998</v>
      </c>
    </row>
    <row r="152" spans="1:12" ht="18" customHeight="1" thickBot="1">
      <c r="A152" s="37">
        <v>1</v>
      </c>
      <c r="B152" s="38">
        <v>2</v>
      </c>
      <c r="C152" s="38">
        <v>3</v>
      </c>
      <c r="D152" s="38">
        <v>4</v>
      </c>
      <c r="E152" s="38">
        <v>5</v>
      </c>
      <c r="F152" s="38">
        <v>6</v>
      </c>
      <c r="G152" s="38">
        <v>7</v>
      </c>
      <c r="H152" s="38">
        <v>8</v>
      </c>
      <c r="I152" s="38">
        <v>9</v>
      </c>
      <c r="J152" s="38">
        <v>10</v>
      </c>
      <c r="K152" s="38">
        <v>11</v>
      </c>
      <c r="L152" s="39">
        <v>12</v>
      </c>
    </row>
    <row r="153" spans="1:12" ht="18" customHeight="1">
      <c r="A153" s="97">
        <v>110</v>
      </c>
      <c r="B153" s="97" t="s">
        <v>1212</v>
      </c>
      <c r="C153" s="97"/>
      <c r="D153" s="97"/>
      <c r="E153" s="97"/>
      <c r="F153" s="75">
        <f>J153/I153</f>
        <v>375</v>
      </c>
      <c r="G153" s="97"/>
      <c r="H153" s="97"/>
      <c r="I153" s="97">
        <v>1</v>
      </c>
      <c r="J153" s="75">
        <v>375</v>
      </c>
      <c r="K153" s="97">
        <v>1</v>
      </c>
      <c r="L153" s="75">
        <v>375</v>
      </c>
    </row>
    <row r="154" spans="1:12" ht="18" customHeight="1">
      <c r="A154" s="34">
        <v>111</v>
      </c>
      <c r="B154" s="34" t="s">
        <v>1213</v>
      </c>
      <c r="C154" s="34"/>
      <c r="D154" s="34"/>
      <c r="E154" s="34"/>
      <c r="F154" s="46">
        <f>J154/I154</f>
        <v>10</v>
      </c>
      <c r="G154" s="34"/>
      <c r="H154" s="34"/>
      <c r="I154" s="34">
        <v>36.4</v>
      </c>
      <c r="J154" s="46">
        <v>364</v>
      </c>
      <c r="K154" s="34">
        <v>36.4</v>
      </c>
      <c r="L154" s="46">
        <v>364</v>
      </c>
    </row>
    <row r="155" spans="1:12" ht="18" customHeight="1">
      <c r="A155" s="34">
        <v>112</v>
      </c>
      <c r="B155" s="34" t="s">
        <v>1214</v>
      </c>
      <c r="C155" s="34"/>
      <c r="D155" s="34"/>
      <c r="E155" s="34"/>
      <c r="F155" s="46">
        <f>J154/I154</f>
        <v>10</v>
      </c>
      <c r="G155" s="34"/>
      <c r="H155" s="34"/>
      <c r="I155" s="34">
        <v>42</v>
      </c>
      <c r="J155" s="46">
        <v>1666</v>
      </c>
      <c r="K155" s="34">
        <v>42</v>
      </c>
      <c r="L155" s="46">
        <v>1666</v>
      </c>
    </row>
    <row r="156" spans="1:12" ht="18" customHeight="1">
      <c r="A156" s="97">
        <v>113</v>
      </c>
      <c r="B156" s="34" t="s">
        <v>1215</v>
      </c>
      <c r="C156" s="34"/>
      <c r="D156" s="34"/>
      <c r="E156" s="34"/>
      <c r="F156" s="75">
        <f>J156/I156</f>
        <v>18.727272727272727</v>
      </c>
      <c r="G156" s="34"/>
      <c r="H156" s="34"/>
      <c r="I156" s="34">
        <v>11</v>
      </c>
      <c r="J156" s="46">
        <v>206</v>
      </c>
      <c r="K156" s="34">
        <v>11</v>
      </c>
      <c r="L156" s="46">
        <v>206</v>
      </c>
    </row>
    <row r="157" spans="1:12" ht="18" customHeight="1">
      <c r="A157" s="34">
        <v>114</v>
      </c>
      <c r="B157" s="34" t="s">
        <v>1216</v>
      </c>
      <c r="C157" s="34"/>
      <c r="D157" s="34"/>
      <c r="E157" s="34"/>
      <c r="F157" s="46">
        <f>J157/I157</f>
        <v>6</v>
      </c>
      <c r="G157" s="34"/>
      <c r="H157" s="34"/>
      <c r="I157" s="34">
        <v>5</v>
      </c>
      <c r="J157" s="46">
        <v>30</v>
      </c>
      <c r="K157" s="34">
        <v>5</v>
      </c>
      <c r="L157" s="46">
        <v>30</v>
      </c>
    </row>
    <row r="158" spans="1:12" ht="18" customHeight="1">
      <c r="A158" s="34">
        <v>115</v>
      </c>
      <c r="B158" s="34" t="s">
        <v>1217</v>
      </c>
      <c r="C158" s="34"/>
      <c r="D158" s="34"/>
      <c r="E158" s="34"/>
      <c r="F158" s="46">
        <f>J157/I157</f>
        <v>6</v>
      </c>
      <c r="G158" s="34"/>
      <c r="H158" s="34"/>
      <c r="I158" s="34">
        <v>3</v>
      </c>
      <c r="J158" s="46">
        <v>39</v>
      </c>
      <c r="K158" s="34">
        <v>3</v>
      </c>
      <c r="L158" s="46">
        <v>39</v>
      </c>
    </row>
    <row r="159" spans="1:12" ht="18" customHeight="1">
      <c r="A159" s="97">
        <v>116</v>
      </c>
      <c r="B159" s="34" t="s">
        <v>1218</v>
      </c>
      <c r="C159" s="34"/>
      <c r="D159" s="34"/>
      <c r="E159" s="34"/>
      <c r="F159" s="75">
        <f>J159/I159</f>
        <v>48.5</v>
      </c>
      <c r="G159" s="34"/>
      <c r="H159" s="34"/>
      <c r="I159" s="34">
        <v>2</v>
      </c>
      <c r="J159" s="46">
        <v>97</v>
      </c>
      <c r="K159" s="34">
        <v>2</v>
      </c>
      <c r="L159" s="46">
        <v>97</v>
      </c>
    </row>
    <row r="160" spans="1:12" ht="18" customHeight="1">
      <c r="A160" s="34">
        <v>117</v>
      </c>
      <c r="B160" s="34" t="s">
        <v>1219</v>
      </c>
      <c r="C160" s="34"/>
      <c r="D160" s="34"/>
      <c r="E160" s="34"/>
      <c r="F160" s="46">
        <f>J160/I160</f>
        <v>13</v>
      </c>
      <c r="G160" s="34"/>
      <c r="H160" s="34"/>
      <c r="I160" s="34">
        <v>11</v>
      </c>
      <c r="J160" s="46">
        <v>143</v>
      </c>
      <c r="K160" s="34">
        <v>11</v>
      </c>
      <c r="L160" s="46">
        <v>143</v>
      </c>
    </row>
    <row r="161" spans="1:12" ht="18" customHeight="1">
      <c r="A161" s="34">
        <v>118</v>
      </c>
      <c r="B161" s="34" t="s">
        <v>1220</v>
      </c>
      <c r="C161" s="34"/>
      <c r="D161" s="34"/>
      <c r="E161" s="34"/>
      <c r="F161" s="46">
        <f>J160/I160</f>
        <v>13</v>
      </c>
      <c r="G161" s="34"/>
      <c r="H161" s="34"/>
      <c r="I161" s="34">
        <v>3</v>
      </c>
      <c r="J161" s="46">
        <v>150</v>
      </c>
      <c r="K161" s="34">
        <v>3</v>
      </c>
      <c r="L161" s="46">
        <v>150</v>
      </c>
    </row>
    <row r="162" spans="1:12" ht="18" customHeight="1">
      <c r="A162" s="97">
        <v>119</v>
      </c>
      <c r="B162" s="34" t="s">
        <v>1221</v>
      </c>
      <c r="C162" s="34"/>
      <c r="D162" s="34"/>
      <c r="E162" s="34"/>
      <c r="F162" s="75">
        <f>J162/I162</f>
        <v>23</v>
      </c>
      <c r="G162" s="34"/>
      <c r="H162" s="34"/>
      <c r="I162" s="34">
        <v>20</v>
      </c>
      <c r="J162" s="46">
        <v>460</v>
      </c>
      <c r="K162" s="34">
        <v>20</v>
      </c>
      <c r="L162" s="46">
        <v>460</v>
      </c>
    </row>
    <row r="163" spans="1:12" ht="18" customHeight="1">
      <c r="A163" s="34">
        <v>120</v>
      </c>
      <c r="B163" s="34" t="s">
        <v>818</v>
      </c>
      <c r="C163" s="34"/>
      <c r="D163" s="34"/>
      <c r="E163" s="34"/>
      <c r="F163" s="46">
        <f>J163/I163</f>
        <v>1.11</v>
      </c>
      <c r="G163" s="34"/>
      <c r="H163" s="34"/>
      <c r="I163" s="34">
        <v>200</v>
      </c>
      <c r="J163" s="46">
        <v>222</v>
      </c>
      <c r="K163" s="34">
        <v>200</v>
      </c>
      <c r="L163" s="46">
        <v>222</v>
      </c>
    </row>
    <row r="164" spans="1:12" ht="18" customHeight="1">
      <c r="A164" s="34">
        <v>121</v>
      </c>
      <c r="B164" s="34" t="s">
        <v>1222</v>
      </c>
      <c r="C164" s="34"/>
      <c r="D164" s="34"/>
      <c r="E164" s="34"/>
      <c r="F164" s="46">
        <f>J163/I163</f>
        <v>1.11</v>
      </c>
      <c r="G164" s="34"/>
      <c r="H164" s="34"/>
      <c r="I164" s="34">
        <v>5</v>
      </c>
      <c r="J164" s="46">
        <v>37.5</v>
      </c>
      <c r="K164" s="34">
        <v>5</v>
      </c>
      <c r="L164" s="46">
        <v>37.5</v>
      </c>
    </row>
    <row r="165" spans="1:12" ht="18" customHeight="1">
      <c r="A165" s="97">
        <v>122</v>
      </c>
      <c r="B165" s="34" t="s">
        <v>1223</v>
      </c>
      <c r="C165" s="34"/>
      <c r="D165" s="34"/>
      <c r="E165" s="34"/>
      <c r="F165" s="75">
        <f>J165/I165</f>
        <v>8</v>
      </c>
      <c r="G165" s="34"/>
      <c r="H165" s="34"/>
      <c r="I165" s="34">
        <v>4</v>
      </c>
      <c r="J165" s="46">
        <v>32</v>
      </c>
      <c r="K165" s="34">
        <v>4</v>
      </c>
      <c r="L165" s="46">
        <v>32</v>
      </c>
    </row>
    <row r="166" spans="1:12" ht="18" customHeight="1">
      <c r="A166" s="34">
        <v>123</v>
      </c>
      <c r="B166" s="34" t="s">
        <v>1224</v>
      </c>
      <c r="C166" s="34"/>
      <c r="D166" s="34"/>
      <c r="E166" s="34"/>
      <c r="F166" s="46">
        <f>J166/I166</f>
        <v>10.2</v>
      </c>
      <c r="G166" s="34"/>
      <c r="H166" s="34"/>
      <c r="I166" s="34">
        <v>25</v>
      </c>
      <c r="J166" s="46">
        <v>255</v>
      </c>
      <c r="K166" s="34">
        <v>25</v>
      </c>
      <c r="L166" s="46">
        <v>255</v>
      </c>
    </row>
    <row r="167" spans="1:12" ht="18" customHeight="1">
      <c r="A167" s="34">
        <v>124</v>
      </c>
      <c r="B167" s="34" t="s">
        <v>1225</v>
      </c>
      <c r="C167" s="34"/>
      <c r="D167" s="34"/>
      <c r="E167" s="34"/>
      <c r="F167" s="46">
        <f>J166/I166</f>
        <v>10.2</v>
      </c>
      <c r="G167" s="34"/>
      <c r="H167" s="34"/>
      <c r="I167" s="34">
        <v>10</v>
      </c>
      <c r="J167" s="46">
        <v>45</v>
      </c>
      <c r="K167" s="34">
        <v>10</v>
      </c>
      <c r="L167" s="46">
        <v>45</v>
      </c>
    </row>
    <row r="168" spans="1:12" ht="18" customHeight="1">
      <c r="A168" s="97">
        <v>125</v>
      </c>
      <c r="B168" s="34" t="s">
        <v>1226</v>
      </c>
      <c r="C168" s="34"/>
      <c r="D168" s="34"/>
      <c r="E168" s="34"/>
      <c r="F168" s="75">
        <f>J168/I168</f>
        <v>20</v>
      </c>
      <c r="G168" s="34"/>
      <c r="H168" s="34"/>
      <c r="I168" s="34">
        <v>2</v>
      </c>
      <c r="J168" s="46">
        <v>40</v>
      </c>
      <c r="K168" s="34">
        <v>2</v>
      </c>
      <c r="L168" s="46">
        <v>40</v>
      </c>
    </row>
    <row r="169" spans="1:12" ht="18" customHeight="1">
      <c r="A169" s="34">
        <v>126</v>
      </c>
      <c r="B169" s="34" t="s">
        <v>792</v>
      </c>
      <c r="C169" s="34"/>
      <c r="D169" s="34"/>
      <c r="E169" s="34"/>
      <c r="F169" s="46">
        <f>J169/I169</f>
        <v>62</v>
      </c>
      <c r="G169" s="34"/>
      <c r="H169" s="34"/>
      <c r="I169" s="34">
        <v>10</v>
      </c>
      <c r="J169" s="46">
        <v>620</v>
      </c>
      <c r="K169" s="34">
        <v>10</v>
      </c>
      <c r="L169" s="46">
        <v>620</v>
      </c>
    </row>
    <row r="170" spans="1:12" ht="18" customHeight="1">
      <c r="A170" s="34">
        <v>127</v>
      </c>
      <c r="B170" s="34" t="s">
        <v>1227</v>
      </c>
      <c r="C170" s="34"/>
      <c r="D170" s="34"/>
      <c r="E170" s="34"/>
      <c r="F170" s="46">
        <f>J169/I169</f>
        <v>62</v>
      </c>
      <c r="G170" s="34"/>
      <c r="H170" s="34"/>
      <c r="I170" s="34">
        <v>3</v>
      </c>
      <c r="J170" s="46">
        <v>57</v>
      </c>
      <c r="K170" s="34">
        <v>3</v>
      </c>
      <c r="L170" s="46">
        <v>57</v>
      </c>
    </row>
    <row r="171" spans="1:12" ht="18" customHeight="1">
      <c r="A171" s="97">
        <v>128</v>
      </c>
      <c r="B171" s="34" t="s">
        <v>1228</v>
      </c>
      <c r="C171" s="34"/>
      <c r="D171" s="34"/>
      <c r="E171" s="34"/>
      <c r="F171" s="75">
        <f>J171/I171</f>
        <v>39</v>
      </c>
      <c r="G171" s="34"/>
      <c r="H171" s="34"/>
      <c r="I171" s="34">
        <v>3</v>
      </c>
      <c r="J171" s="46">
        <v>117</v>
      </c>
      <c r="K171" s="34">
        <v>3</v>
      </c>
      <c r="L171" s="46">
        <v>117</v>
      </c>
    </row>
    <row r="172" spans="1:12" ht="18" customHeight="1">
      <c r="A172" s="34">
        <v>129</v>
      </c>
      <c r="B172" s="34" t="s">
        <v>1229</v>
      </c>
      <c r="C172" s="34"/>
      <c r="D172" s="34"/>
      <c r="E172" s="34"/>
      <c r="F172" s="46">
        <f>J172/I172</f>
        <v>15</v>
      </c>
      <c r="G172" s="34"/>
      <c r="H172" s="34"/>
      <c r="I172" s="34">
        <v>2</v>
      </c>
      <c r="J172" s="46">
        <v>30</v>
      </c>
      <c r="K172" s="34">
        <v>2</v>
      </c>
      <c r="L172" s="46">
        <v>30</v>
      </c>
    </row>
    <row r="173" spans="1:12" ht="18" customHeight="1" thickBot="1">
      <c r="A173" s="34">
        <v>130</v>
      </c>
      <c r="B173" s="40" t="s">
        <v>807</v>
      </c>
      <c r="C173" s="40"/>
      <c r="D173" s="40"/>
      <c r="E173" s="40"/>
      <c r="F173" s="46">
        <f>J172/I172</f>
        <v>15</v>
      </c>
      <c r="G173" s="40"/>
      <c r="H173" s="40"/>
      <c r="I173" s="40">
        <v>3</v>
      </c>
      <c r="J173" s="45">
        <v>45</v>
      </c>
      <c r="K173" s="40">
        <v>3</v>
      </c>
      <c r="L173" s="45">
        <v>45</v>
      </c>
    </row>
    <row r="174" spans="1:12" ht="18.75" customHeight="1" thickBot="1">
      <c r="A174" s="406"/>
      <c r="B174" s="407" t="s">
        <v>208</v>
      </c>
      <c r="C174" s="407"/>
      <c r="D174" s="407"/>
      <c r="E174" s="407"/>
      <c r="F174" s="407"/>
      <c r="G174" s="407"/>
      <c r="H174" s="407"/>
      <c r="I174" s="408">
        <f>SUM(I153:I173)</f>
        <v>401.4</v>
      </c>
      <c r="J174" s="408">
        <f>SUM(J153:J173)</f>
        <v>5030.5</v>
      </c>
      <c r="K174" s="408">
        <f>SUM(K153:K173)</f>
        <v>401.4</v>
      </c>
      <c r="L174" s="409">
        <f>SUM(L153:L173)</f>
        <v>5030.5</v>
      </c>
    </row>
    <row r="175" spans="1:12" ht="24" customHeight="1" thickBot="1">
      <c r="A175" s="410"/>
      <c r="B175" s="415" t="s">
        <v>1230</v>
      </c>
      <c r="C175" s="415"/>
      <c r="D175" s="415"/>
      <c r="E175" s="415"/>
      <c r="F175" s="415"/>
      <c r="G175" s="415"/>
      <c r="H175" s="415"/>
      <c r="I175" s="416">
        <f>I174+I151</f>
        <v>550.45</v>
      </c>
      <c r="J175" s="416">
        <f>J174+J151</f>
        <v>6378.43</v>
      </c>
      <c r="K175" s="416">
        <f>K174+K151</f>
        <v>550.45</v>
      </c>
      <c r="L175" s="417">
        <f>L174+L151</f>
        <v>6378.43</v>
      </c>
    </row>
    <row r="176" spans="1:12" ht="21" customHeight="1" thickBot="1">
      <c r="A176" s="395"/>
      <c r="B176" s="418" t="s">
        <v>1109</v>
      </c>
      <c r="C176" s="396"/>
      <c r="D176" s="396"/>
      <c r="E176" s="396"/>
      <c r="F176" s="396"/>
      <c r="G176" s="396"/>
      <c r="H176" s="396"/>
      <c r="I176" s="397">
        <f>I175+I124+I121+I120</f>
        <v>812.45</v>
      </c>
      <c r="J176" s="397">
        <f>J175+J124+J121+J120</f>
        <v>26802.43</v>
      </c>
      <c r="K176" s="397">
        <f>K175+K124+K121+K120</f>
        <v>812.45</v>
      </c>
      <c r="L176" s="398">
        <f>L175+L124+L121+L120</f>
        <v>26802.43</v>
      </c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.75">
      <c r="A178" s="2"/>
      <c r="B178" s="2" t="s">
        <v>287</v>
      </c>
      <c r="C178" s="2" t="s">
        <v>176</v>
      </c>
      <c r="D178" s="2"/>
      <c r="E178" s="2"/>
      <c r="F178" s="15"/>
      <c r="G178" s="15">
        <f>A173</f>
        <v>130</v>
      </c>
      <c r="H178" s="2" t="s">
        <v>1231</v>
      </c>
      <c r="I178" s="2"/>
      <c r="J178" s="2"/>
      <c r="K178" s="2"/>
      <c r="L178" s="2"/>
    </row>
    <row r="179" spans="1:12" ht="17.25" customHeight="1">
      <c r="A179" s="2"/>
      <c r="B179" s="2"/>
      <c r="C179" s="2"/>
      <c r="D179" s="2"/>
      <c r="E179" s="2"/>
      <c r="F179" s="511" t="s">
        <v>288</v>
      </c>
      <c r="G179" s="511"/>
      <c r="H179" s="511"/>
      <c r="I179" s="2"/>
      <c r="J179" s="2"/>
      <c r="K179" s="2"/>
      <c r="L179" s="2"/>
    </row>
    <row r="180" spans="1:12" ht="15.75">
      <c r="A180" s="2"/>
      <c r="B180" s="2"/>
      <c r="C180" s="2" t="s">
        <v>177</v>
      </c>
      <c r="D180" s="2"/>
      <c r="E180" s="2"/>
      <c r="F180" s="2"/>
      <c r="G180" s="393">
        <f>I176</f>
        <v>812.45</v>
      </c>
      <c r="H180" s="2"/>
      <c r="I180" s="2"/>
      <c r="J180" s="2"/>
      <c r="K180" s="2"/>
      <c r="L180" s="2"/>
    </row>
    <row r="181" spans="1:12" ht="15" customHeight="1">
      <c r="A181" s="2"/>
      <c r="B181" s="2"/>
      <c r="C181" s="2"/>
      <c r="D181" s="2"/>
      <c r="E181" s="2"/>
      <c r="F181" s="2"/>
      <c r="G181" s="2"/>
      <c r="H181" s="25"/>
      <c r="I181" s="2"/>
      <c r="J181" s="2"/>
      <c r="K181" s="2"/>
      <c r="L181" s="2"/>
    </row>
    <row r="182" spans="1:12" ht="18" customHeight="1">
      <c r="A182" s="2"/>
      <c r="B182" s="2"/>
      <c r="C182" s="513" t="s">
        <v>178</v>
      </c>
      <c r="D182" s="513"/>
      <c r="E182" s="513"/>
      <c r="F182" s="278">
        <f>J176</f>
        <v>26802.43</v>
      </c>
      <c r="G182" s="539" t="s">
        <v>1232</v>
      </c>
      <c r="H182" s="539"/>
      <c r="I182" s="539"/>
      <c r="J182" s="539"/>
      <c r="K182" s="539"/>
      <c r="L182" s="539"/>
    </row>
    <row r="183" spans="1:12" ht="16.5" customHeight="1">
      <c r="A183" s="2"/>
      <c r="B183" s="2"/>
      <c r="C183" s="2"/>
      <c r="D183" s="2"/>
      <c r="E183" s="2"/>
      <c r="F183" s="2"/>
      <c r="G183" s="16"/>
      <c r="H183" s="511" t="s">
        <v>288</v>
      </c>
      <c r="I183" s="511"/>
      <c r="J183" s="511"/>
      <c r="K183" s="2"/>
      <c r="L183" s="2"/>
    </row>
    <row r="184" spans="2:12" ht="15.75">
      <c r="B184" s="17" t="s">
        <v>179</v>
      </c>
      <c r="C184" s="21" t="s">
        <v>289</v>
      </c>
      <c r="D184" s="18" t="s">
        <v>168</v>
      </c>
      <c r="E184" s="3"/>
      <c r="F184" s="2"/>
      <c r="G184" s="63" t="s">
        <v>1233</v>
      </c>
      <c r="H184" s="22"/>
      <c r="I184" s="2"/>
      <c r="J184" s="2"/>
      <c r="K184" s="2"/>
      <c r="L184" s="2"/>
    </row>
    <row r="185" spans="2:12" ht="15.75">
      <c r="B185" s="17"/>
      <c r="C185" s="21"/>
      <c r="D185" s="3"/>
      <c r="E185" s="3"/>
      <c r="F185" s="2"/>
      <c r="G185" s="22"/>
      <c r="H185" s="22"/>
      <c r="I185" s="2"/>
      <c r="J185" s="2"/>
      <c r="K185" s="2"/>
      <c r="L185" s="2"/>
    </row>
    <row r="186" spans="2:12" ht="15.75">
      <c r="B186" s="17" t="s">
        <v>290</v>
      </c>
      <c r="C186" s="340" t="s">
        <v>291</v>
      </c>
      <c r="D186" s="18" t="s">
        <v>168</v>
      </c>
      <c r="E186" s="3"/>
      <c r="F186" s="2"/>
      <c r="G186" s="63" t="s">
        <v>1234</v>
      </c>
      <c r="H186" s="22"/>
      <c r="I186" s="2"/>
      <c r="J186" s="2"/>
      <c r="K186" s="2"/>
      <c r="L186" s="2"/>
    </row>
    <row r="187" spans="2:12" ht="15.75">
      <c r="B187" s="17"/>
      <c r="C187" s="21"/>
      <c r="D187" s="3"/>
      <c r="E187" s="3"/>
      <c r="F187" s="2"/>
      <c r="G187" s="22"/>
      <c r="H187" s="22"/>
      <c r="I187" s="2"/>
      <c r="J187" s="2"/>
      <c r="K187" s="2"/>
      <c r="L187" s="2"/>
    </row>
    <row r="188" spans="2:12" ht="15">
      <c r="B188" s="2"/>
      <c r="C188" s="21" t="s">
        <v>167</v>
      </c>
      <c r="D188" s="18" t="s">
        <v>168</v>
      </c>
      <c r="E188" s="3"/>
      <c r="F188" s="2"/>
      <c r="G188" s="63" t="s">
        <v>925</v>
      </c>
      <c r="H188" s="22"/>
      <c r="I188" s="2"/>
      <c r="J188" s="2"/>
      <c r="K188" s="2"/>
      <c r="L188" s="2"/>
    </row>
    <row r="189" spans="2:12" ht="15">
      <c r="B189" s="2"/>
      <c r="C189" s="2"/>
      <c r="D189" s="3"/>
      <c r="E189" s="3"/>
      <c r="F189" s="2"/>
      <c r="G189" s="2"/>
      <c r="H189" s="2"/>
      <c r="I189" s="2"/>
      <c r="J189" s="2"/>
      <c r="K189" s="2"/>
      <c r="L189" s="2"/>
    </row>
    <row r="190" spans="2:12" ht="18">
      <c r="B190" s="2" t="s">
        <v>170</v>
      </c>
      <c r="C190" s="2"/>
      <c r="D190" s="2"/>
      <c r="E190" s="2"/>
      <c r="F190" s="5">
        <v>1</v>
      </c>
      <c r="G190" s="24" t="s">
        <v>211</v>
      </c>
      <c r="H190" s="44">
        <f>A173</f>
        <v>130</v>
      </c>
      <c r="I190" s="2" t="s">
        <v>202</v>
      </c>
      <c r="J190" s="2"/>
      <c r="K190" s="2"/>
      <c r="L190" s="2"/>
    </row>
    <row r="191" spans="1:12" ht="15">
      <c r="A191" s="2" t="s">
        <v>201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 s="2" t="s">
        <v>171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/>
      <c r="B193" s="2" t="s">
        <v>172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 s="2"/>
      <c r="B195" s="2" t="s">
        <v>173</v>
      </c>
      <c r="C195" s="341">
        <v>2012</v>
      </c>
      <c r="D195" s="2" t="s">
        <v>174</v>
      </c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.75">
      <c r="A197" s="17" t="s">
        <v>175</v>
      </c>
      <c r="B197" s="17"/>
      <c r="C197" s="17"/>
      <c r="D197" s="2" t="s">
        <v>168</v>
      </c>
      <c r="E197" s="2"/>
      <c r="F197" s="2"/>
      <c r="G197" s="2"/>
      <c r="H197" s="2"/>
      <c r="I197" s="2"/>
      <c r="J197" s="2"/>
      <c r="K197" s="2"/>
      <c r="L197" s="2"/>
    </row>
    <row r="198" spans="1:12" ht="15">
      <c r="A198" s="2"/>
      <c r="B198" s="2" t="s">
        <v>232</v>
      </c>
      <c r="C198" s="342">
        <v>2012</v>
      </c>
      <c r="D198" s="2"/>
      <c r="E198" s="16" t="s">
        <v>169</v>
      </c>
      <c r="F198" s="2"/>
      <c r="G198" s="2"/>
      <c r="H198" s="2"/>
      <c r="I198" s="2"/>
      <c r="J198" s="2"/>
      <c r="K198" s="2"/>
      <c r="L198" s="2"/>
    </row>
    <row r="199" spans="1:12" ht="15">
      <c r="A199" s="2"/>
      <c r="B199" s="2"/>
      <c r="C199" s="19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</sheetData>
  <sheetProtection/>
  <mergeCells count="20">
    <mergeCell ref="A26:A28"/>
    <mergeCell ref="B26:C26"/>
    <mergeCell ref="D26:E26"/>
    <mergeCell ref="F26:F28"/>
    <mergeCell ref="C6:H6"/>
    <mergeCell ref="B7:K7"/>
    <mergeCell ref="H22:J22"/>
    <mergeCell ref="K26:L27"/>
    <mergeCell ref="G26:H26"/>
    <mergeCell ref="I26:J27"/>
    <mergeCell ref="B27:B28"/>
    <mergeCell ref="C27:C28"/>
    <mergeCell ref="D27:D28"/>
    <mergeCell ref="E27:E28"/>
    <mergeCell ref="C182:E182"/>
    <mergeCell ref="G182:L182"/>
    <mergeCell ref="H183:J183"/>
    <mergeCell ref="G27:G28"/>
    <mergeCell ref="H27:H28"/>
    <mergeCell ref="F179:H17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  <rowBreaks count="2" manualBreakCount="2">
    <brk id="92" max="11" man="1"/>
    <brk id="1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SheetLayoutView="100" zoomScalePageLayoutView="0" workbookViewId="0" topLeftCell="A106">
      <selection activeCell="I121" sqref="I121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12.57421875" style="0" customWidth="1"/>
    <col min="4" max="4" width="9.00390625" style="0" customWidth="1"/>
    <col min="5" max="5" width="9.28125" style="0" customWidth="1"/>
    <col min="6" max="6" width="10.28125" style="0" customWidth="1"/>
    <col min="7" max="7" width="9.57421875" style="0" customWidth="1"/>
    <col min="8" max="8" width="9.28125" style="0" customWidth="1"/>
    <col min="9" max="9" width="8.28125" style="0" customWidth="1"/>
    <col min="10" max="10" width="10.7109375" style="0" customWidth="1"/>
    <col min="11" max="11" width="7.57421875" style="0" customWidth="1"/>
    <col min="12" max="12" width="12.7109375" style="0" customWidth="1"/>
  </cols>
  <sheetData>
    <row r="1" spans="2:10" ht="20.25" customHeight="1">
      <c r="B1" s="5" t="s">
        <v>225</v>
      </c>
      <c r="C1" s="5" t="s">
        <v>867</v>
      </c>
      <c r="J1" t="s">
        <v>227</v>
      </c>
    </row>
    <row r="2" spans="2:9" ht="17.25" customHeight="1" thickBot="1">
      <c r="B2" s="1" t="s">
        <v>226</v>
      </c>
      <c r="D2" s="28"/>
      <c r="E2" s="28"/>
      <c r="F2" s="28"/>
      <c r="G2" s="28"/>
      <c r="H2" s="28"/>
      <c r="I2" t="s">
        <v>228</v>
      </c>
    </row>
    <row r="3" spans="2:9" ht="15" customHeight="1" thickBot="1">
      <c r="B3" s="2" t="s">
        <v>196</v>
      </c>
      <c r="C3" s="31">
        <v>2147486</v>
      </c>
      <c r="D3" s="4"/>
      <c r="I3" t="s">
        <v>229</v>
      </c>
    </row>
    <row r="4" spans="2:9" ht="18.75">
      <c r="B4" s="366"/>
      <c r="C4" s="30"/>
      <c r="D4" s="27"/>
      <c r="I4" t="s">
        <v>230</v>
      </c>
    </row>
    <row r="5" ht="12.75">
      <c r="B5" s="1" t="s">
        <v>1239</v>
      </c>
    </row>
    <row r="6" spans="2:8" ht="22.5" customHeight="1">
      <c r="B6" s="1"/>
      <c r="C6" s="516" t="s">
        <v>180</v>
      </c>
      <c r="D6" s="516"/>
      <c r="E6" s="516"/>
      <c r="F6" s="516"/>
      <c r="G6" s="516"/>
      <c r="H6" s="516"/>
    </row>
    <row r="7" spans="2:11" ht="22.5" customHeight="1">
      <c r="B7" s="517" t="s">
        <v>181</v>
      </c>
      <c r="C7" s="517"/>
      <c r="D7" s="517"/>
      <c r="E7" s="517"/>
      <c r="F7" s="517"/>
      <c r="G7" s="517"/>
      <c r="H7" s="517"/>
      <c r="I7" s="517"/>
      <c r="J7" s="517"/>
      <c r="K7" s="517"/>
    </row>
    <row r="8" spans="2:4" ht="20.25">
      <c r="B8" s="2" t="s">
        <v>182</v>
      </c>
      <c r="C8" s="5" t="s">
        <v>941</v>
      </c>
      <c r="D8" s="29"/>
    </row>
    <row r="9" spans="2:3" ht="18">
      <c r="B9" s="2"/>
      <c r="C9" s="5"/>
    </row>
    <row r="10" spans="4:7" ht="18">
      <c r="D10" s="6" t="s">
        <v>233</v>
      </c>
      <c r="G10" s="6"/>
    </row>
    <row r="11" spans="2:11" ht="14.25" customHeight="1">
      <c r="B11" s="2" t="s">
        <v>904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15">
      <c r="B12" s="2" t="s">
        <v>906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 t="s">
        <v>905</v>
      </c>
      <c r="C13" s="2"/>
      <c r="D13" s="2"/>
      <c r="E13" s="2"/>
      <c r="F13" s="2"/>
      <c r="G13" s="2"/>
      <c r="H13" s="2"/>
      <c r="I13" s="2"/>
      <c r="J13" s="2"/>
      <c r="K13" s="2"/>
    </row>
    <row r="14" spans="2:3" ht="15">
      <c r="B14" s="2" t="s">
        <v>198</v>
      </c>
      <c r="C14" s="2"/>
    </row>
    <row r="15" ht="15">
      <c r="B15" s="345" t="s">
        <v>928</v>
      </c>
    </row>
    <row r="16" spans="3:10" ht="12.75">
      <c r="C16" s="1" t="s">
        <v>927</v>
      </c>
      <c r="J16" s="1"/>
    </row>
    <row r="17" spans="2:7" ht="12.75">
      <c r="B17" s="1"/>
      <c r="D17" t="s">
        <v>234</v>
      </c>
      <c r="G17" s="344" t="s">
        <v>926</v>
      </c>
    </row>
    <row r="18" spans="4:7" ht="12.75">
      <c r="D18" s="1" t="s">
        <v>393</v>
      </c>
      <c r="G18" s="1" t="s">
        <v>236</v>
      </c>
    </row>
    <row r="19" spans="2:12" ht="18">
      <c r="B19" s="7" t="s">
        <v>1238</v>
      </c>
      <c r="C19" s="5"/>
      <c r="D19" s="7"/>
      <c r="E19" s="7"/>
      <c r="F19" s="10"/>
      <c r="G19" s="8"/>
      <c r="H19" s="7"/>
      <c r="I19" s="7"/>
      <c r="J19" s="7"/>
      <c r="K19" s="7"/>
      <c r="L19" s="7"/>
    </row>
    <row r="20" spans="2:12" ht="15.75">
      <c r="B20" s="10" t="s">
        <v>1118</v>
      </c>
      <c r="D20" s="10"/>
      <c r="E20" s="426">
        <v>41369</v>
      </c>
      <c r="F20" s="7"/>
      <c r="G20" s="7"/>
      <c r="H20" s="518"/>
      <c r="I20" s="518"/>
      <c r="J20" s="518"/>
      <c r="K20" s="15"/>
      <c r="L20" s="7"/>
    </row>
    <row r="21" spans="2:12" ht="18">
      <c r="B21" s="7" t="s">
        <v>239</v>
      </c>
      <c r="C21" s="343">
        <v>41369</v>
      </c>
      <c r="D21" s="5"/>
      <c r="E21" s="33"/>
      <c r="F21" s="15"/>
      <c r="G21" s="7"/>
      <c r="H21" s="7"/>
      <c r="I21" s="7"/>
      <c r="J21" s="7"/>
      <c r="K21" s="7"/>
      <c r="L21" s="7"/>
    </row>
    <row r="22" spans="2:12" ht="18">
      <c r="B22" s="26" t="s">
        <v>280</v>
      </c>
      <c r="C22" s="343">
        <v>41369</v>
      </c>
      <c r="D22" s="5"/>
      <c r="E22" s="33"/>
      <c r="F22" s="15"/>
      <c r="G22" s="7"/>
      <c r="H22" s="7"/>
      <c r="I22" s="7"/>
      <c r="J22" s="7"/>
      <c r="K22" s="7"/>
      <c r="L22" s="7"/>
    </row>
    <row r="23" spans="2:12" ht="18" customHeight="1" thickBot="1">
      <c r="B23" s="7" t="s">
        <v>281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6.5" customHeight="1">
      <c r="A24" s="541" t="s">
        <v>921</v>
      </c>
      <c r="B24" s="519" t="s">
        <v>185</v>
      </c>
      <c r="C24" s="519"/>
      <c r="D24" s="519" t="s">
        <v>188</v>
      </c>
      <c r="E24" s="519"/>
      <c r="F24" s="519" t="s">
        <v>191</v>
      </c>
      <c r="G24" s="519" t="s">
        <v>284</v>
      </c>
      <c r="H24" s="519"/>
      <c r="I24" s="519" t="s">
        <v>193</v>
      </c>
      <c r="J24" s="519"/>
      <c r="K24" s="519" t="s">
        <v>195</v>
      </c>
      <c r="L24" s="520"/>
    </row>
    <row r="25" spans="1:12" ht="15" customHeight="1">
      <c r="A25" s="542"/>
      <c r="B25" s="512" t="s">
        <v>186</v>
      </c>
      <c r="C25" s="512" t="s">
        <v>187</v>
      </c>
      <c r="D25" s="512" t="s">
        <v>189</v>
      </c>
      <c r="E25" s="512" t="s">
        <v>190</v>
      </c>
      <c r="F25" s="512"/>
      <c r="G25" s="512" t="s">
        <v>192</v>
      </c>
      <c r="H25" s="547" t="s">
        <v>283</v>
      </c>
      <c r="I25" s="512"/>
      <c r="J25" s="512"/>
      <c r="K25" s="512"/>
      <c r="L25" s="521"/>
    </row>
    <row r="26" spans="1:12" ht="26.25" customHeight="1" thickBot="1">
      <c r="A26" s="545"/>
      <c r="B26" s="546"/>
      <c r="C26" s="546"/>
      <c r="D26" s="546"/>
      <c r="E26" s="546"/>
      <c r="F26" s="546"/>
      <c r="G26" s="546"/>
      <c r="H26" s="548"/>
      <c r="I26" s="360" t="s">
        <v>285</v>
      </c>
      <c r="J26" s="360" t="s">
        <v>194</v>
      </c>
      <c r="K26" s="360" t="s">
        <v>285</v>
      </c>
      <c r="L26" s="361" t="s">
        <v>194</v>
      </c>
    </row>
    <row r="27" spans="1:12" ht="15.75" customHeight="1">
      <c r="A27" s="359">
        <v>1</v>
      </c>
      <c r="B27" s="359">
        <v>2</v>
      </c>
      <c r="C27" s="359">
        <v>3</v>
      </c>
      <c r="D27" s="359">
        <v>4</v>
      </c>
      <c r="E27" s="359">
        <v>5</v>
      </c>
      <c r="F27" s="359">
        <v>6</v>
      </c>
      <c r="G27" s="359">
        <v>7</v>
      </c>
      <c r="H27" s="359">
        <v>8</v>
      </c>
      <c r="I27" s="359">
        <v>9</v>
      </c>
      <c r="J27" s="359">
        <v>10</v>
      </c>
      <c r="K27" s="359">
        <v>11</v>
      </c>
      <c r="L27" s="359">
        <v>12</v>
      </c>
    </row>
    <row r="28" spans="1:12" ht="18" customHeight="1">
      <c r="A28" s="14"/>
      <c r="B28" s="42" t="s">
        <v>223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8" customHeight="1">
      <c r="A29" s="34">
        <v>1</v>
      </c>
      <c r="B29" s="34" t="s">
        <v>207</v>
      </c>
      <c r="C29" s="34"/>
      <c r="D29" s="34"/>
      <c r="E29" s="34"/>
      <c r="F29" s="46">
        <f>J29/I29</f>
        <v>6</v>
      </c>
      <c r="G29" s="34">
        <v>113</v>
      </c>
      <c r="H29" s="34"/>
      <c r="I29" s="34">
        <v>83</v>
      </c>
      <c r="J29" s="46">
        <v>498</v>
      </c>
      <c r="K29" s="34">
        <v>83</v>
      </c>
      <c r="L29" s="46">
        <v>498</v>
      </c>
    </row>
    <row r="30" spans="1:12" ht="18" customHeight="1">
      <c r="A30" s="34">
        <v>2</v>
      </c>
      <c r="B30" s="34" t="s">
        <v>868</v>
      </c>
      <c r="C30" s="34"/>
      <c r="D30" s="34"/>
      <c r="E30" s="34"/>
      <c r="F30" s="46">
        <f>J30/I30</f>
        <v>15</v>
      </c>
      <c r="G30" s="34">
        <v>113</v>
      </c>
      <c r="H30" s="34"/>
      <c r="I30" s="34">
        <v>1</v>
      </c>
      <c r="J30" s="46">
        <v>15</v>
      </c>
      <c r="K30" s="34">
        <v>1</v>
      </c>
      <c r="L30" s="46">
        <v>15</v>
      </c>
    </row>
    <row r="31" spans="1:12" ht="18" customHeight="1">
      <c r="A31" s="34">
        <v>3</v>
      </c>
      <c r="B31" s="34" t="s">
        <v>869</v>
      </c>
      <c r="C31" s="34"/>
      <c r="D31" s="34"/>
      <c r="E31" s="34"/>
      <c r="F31" s="46">
        <f>J31/I31</f>
        <v>20</v>
      </c>
      <c r="G31" s="34">
        <v>113</v>
      </c>
      <c r="H31" s="34"/>
      <c r="I31" s="34">
        <v>2</v>
      </c>
      <c r="J31" s="46">
        <v>40</v>
      </c>
      <c r="K31" s="34">
        <v>2</v>
      </c>
      <c r="L31" s="46">
        <v>40</v>
      </c>
    </row>
    <row r="32" spans="1:12" ht="23.25" customHeight="1" thickBot="1">
      <c r="A32" s="41"/>
      <c r="B32" s="41" t="s">
        <v>208</v>
      </c>
      <c r="C32" s="41"/>
      <c r="D32" s="41"/>
      <c r="E32" s="41"/>
      <c r="F32" s="41"/>
      <c r="G32" s="41"/>
      <c r="H32" s="41"/>
      <c r="I32" s="41">
        <f>SUM(I29:I31)</f>
        <v>86</v>
      </c>
      <c r="J32" s="47">
        <f>SUM(J29:J31)</f>
        <v>553</v>
      </c>
      <c r="K32" s="41">
        <f>SUM(K29:K31)</f>
        <v>86</v>
      </c>
      <c r="L32" s="47">
        <f>SUM(L29:L31)</f>
        <v>553</v>
      </c>
    </row>
    <row r="33" spans="1:12" ht="18" customHeight="1" thickBot="1">
      <c r="A33" s="37">
        <v>1</v>
      </c>
      <c r="B33" s="38">
        <v>2</v>
      </c>
      <c r="C33" s="38">
        <v>3</v>
      </c>
      <c r="D33" s="38">
        <v>4</v>
      </c>
      <c r="E33" s="38">
        <v>5</v>
      </c>
      <c r="F33" s="38">
        <v>6</v>
      </c>
      <c r="G33" s="38">
        <v>7</v>
      </c>
      <c r="H33" s="38">
        <v>8</v>
      </c>
      <c r="I33" s="38">
        <v>11</v>
      </c>
      <c r="J33" s="39">
        <v>12</v>
      </c>
      <c r="K33" s="38">
        <v>11</v>
      </c>
      <c r="L33" s="39">
        <v>12</v>
      </c>
    </row>
    <row r="34" spans="1:12" ht="18" customHeight="1">
      <c r="A34" s="40">
        <v>4</v>
      </c>
      <c r="B34" s="40" t="s">
        <v>870</v>
      </c>
      <c r="C34" s="40"/>
      <c r="D34" s="40"/>
      <c r="E34" s="40"/>
      <c r="F34" s="45">
        <f>J34/I34</f>
        <v>11</v>
      </c>
      <c r="G34" s="40">
        <v>113</v>
      </c>
      <c r="H34" s="40"/>
      <c r="I34" s="40">
        <v>133</v>
      </c>
      <c r="J34" s="45">
        <v>1463</v>
      </c>
      <c r="K34" s="40">
        <v>133</v>
      </c>
      <c r="L34" s="45">
        <v>1463</v>
      </c>
    </row>
    <row r="35" spans="1:12" ht="18" customHeight="1">
      <c r="A35" s="34">
        <v>5</v>
      </c>
      <c r="B35" s="34" t="s">
        <v>871</v>
      </c>
      <c r="C35" s="34"/>
      <c r="D35" s="34"/>
      <c r="E35" s="34"/>
      <c r="F35" s="46">
        <f>J35/I35</f>
        <v>4</v>
      </c>
      <c r="G35" s="40">
        <v>113</v>
      </c>
      <c r="H35" s="34"/>
      <c r="I35" s="34">
        <v>96</v>
      </c>
      <c r="J35" s="46">
        <v>384</v>
      </c>
      <c r="K35" s="34">
        <v>96</v>
      </c>
      <c r="L35" s="46">
        <v>384</v>
      </c>
    </row>
    <row r="36" spans="1:12" ht="18" customHeight="1">
      <c r="A36" s="34">
        <v>6</v>
      </c>
      <c r="B36" s="34" t="s">
        <v>872</v>
      </c>
      <c r="C36" s="34"/>
      <c r="D36" s="34"/>
      <c r="E36" s="34"/>
      <c r="F36" s="45">
        <f aca="true" t="shared" si="0" ref="F36:F62">J36/I36</f>
        <v>30</v>
      </c>
      <c r="G36" s="40">
        <v>113</v>
      </c>
      <c r="H36" s="34"/>
      <c r="I36" s="34">
        <v>1</v>
      </c>
      <c r="J36" s="46">
        <v>30</v>
      </c>
      <c r="K36" s="34">
        <v>1</v>
      </c>
      <c r="L36" s="46">
        <v>30</v>
      </c>
    </row>
    <row r="37" spans="1:12" ht="18" customHeight="1">
      <c r="A37" s="34">
        <v>7</v>
      </c>
      <c r="B37" s="34" t="s">
        <v>565</v>
      </c>
      <c r="C37" s="34"/>
      <c r="D37" s="34"/>
      <c r="E37" s="34"/>
      <c r="F37" s="46">
        <f t="shared" si="0"/>
        <v>30</v>
      </c>
      <c r="G37" s="40">
        <v>113</v>
      </c>
      <c r="H37" s="34"/>
      <c r="I37" s="34">
        <v>2</v>
      </c>
      <c r="J37" s="46">
        <v>60</v>
      </c>
      <c r="K37" s="34">
        <v>2</v>
      </c>
      <c r="L37" s="46">
        <v>60</v>
      </c>
    </row>
    <row r="38" spans="1:12" ht="18" customHeight="1">
      <c r="A38" s="34">
        <v>8</v>
      </c>
      <c r="B38" s="34" t="s">
        <v>639</v>
      </c>
      <c r="C38" s="34"/>
      <c r="D38" s="34"/>
      <c r="E38" s="34"/>
      <c r="F38" s="45">
        <f t="shared" si="0"/>
        <v>3</v>
      </c>
      <c r="G38" s="40">
        <v>113</v>
      </c>
      <c r="H38" s="34"/>
      <c r="I38" s="34">
        <v>2</v>
      </c>
      <c r="J38" s="46">
        <v>6</v>
      </c>
      <c r="K38" s="34">
        <v>2</v>
      </c>
      <c r="L38" s="46">
        <v>6</v>
      </c>
    </row>
    <row r="39" spans="1:12" ht="18" customHeight="1">
      <c r="A39" s="34">
        <v>9</v>
      </c>
      <c r="B39" s="34" t="s">
        <v>204</v>
      </c>
      <c r="C39" s="34"/>
      <c r="D39" s="34"/>
      <c r="E39" s="34"/>
      <c r="F39" s="46">
        <f t="shared" si="0"/>
        <v>1</v>
      </c>
      <c r="G39" s="40">
        <v>113</v>
      </c>
      <c r="H39" s="34"/>
      <c r="I39" s="34">
        <v>216</v>
      </c>
      <c r="J39" s="46">
        <v>216</v>
      </c>
      <c r="K39" s="34">
        <v>216</v>
      </c>
      <c r="L39" s="46">
        <v>216</v>
      </c>
    </row>
    <row r="40" spans="1:12" ht="18" customHeight="1">
      <c r="A40" s="34">
        <v>10</v>
      </c>
      <c r="B40" s="34" t="s">
        <v>873</v>
      </c>
      <c r="C40" s="34"/>
      <c r="D40" s="34"/>
      <c r="E40" s="34"/>
      <c r="F40" s="45">
        <f t="shared" si="0"/>
        <v>100</v>
      </c>
      <c r="G40" s="40">
        <v>113</v>
      </c>
      <c r="H40" s="34"/>
      <c r="I40" s="34">
        <v>1</v>
      </c>
      <c r="J40" s="46">
        <v>100</v>
      </c>
      <c r="K40" s="34">
        <v>1</v>
      </c>
      <c r="L40" s="46">
        <v>100</v>
      </c>
    </row>
    <row r="41" spans="1:12" ht="18" customHeight="1">
      <c r="A41" s="34">
        <v>11</v>
      </c>
      <c r="B41" s="34" t="s">
        <v>364</v>
      </c>
      <c r="C41" s="34"/>
      <c r="D41" s="34"/>
      <c r="E41" s="34"/>
      <c r="F41" s="46">
        <f t="shared" si="0"/>
        <v>100</v>
      </c>
      <c r="G41" s="40">
        <v>113</v>
      </c>
      <c r="H41" s="34"/>
      <c r="I41" s="34">
        <v>2</v>
      </c>
      <c r="J41" s="46">
        <v>200</v>
      </c>
      <c r="K41" s="34">
        <v>2</v>
      </c>
      <c r="L41" s="46">
        <v>200</v>
      </c>
    </row>
    <row r="42" spans="1:12" ht="18" customHeight="1">
      <c r="A42" s="34">
        <v>12</v>
      </c>
      <c r="B42" s="34" t="s">
        <v>627</v>
      </c>
      <c r="C42" s="34"/>
      <c r="D42" s="34"/>
      <c r="E42" s="34"/>
      <c r="F42" s="45">
        <f t="shared" si="0"/>
        <v>36</v>
      </c>
      <c r="G42" s="40">
        <v>113</v>
      </c>
      <c r="H42" s="34"/>
      <c r="I42" s="34">
        <v>1</v>
      </c>
      <c r="J42" s="46">
        <v>36</v>
      </c>
      <c r="K42" s="34">
        <v>1</v>
      </c>
      <c r="L42" s="46">
        <v>36</v>
      </c>
    </row>
    <row r="43" spans="1:12" ht="18" customHeight="1">
      <c r="A43" s="34">
        <v>13</v>
      </c>
      <c r="B43" s="34" t="s">
        <v>874</v>
      </c>
      <c r="C43" s="34"/>
      <c r="D43" s="34"/>
      <c r="E43" s="34"/>
      <c r="F43" s="46">
        <f t="shared" si="0"/>
        <v>39</v>
      </c>
      <c r="G43" s="40">
        <v>113</v>
      </c>
      <c r="H43" s="34"/>
      <c r="I43" s="34">
        <v>3</v>
      </c>
      <c r="J43" s="46">
        <v>117</v>
      </c>
      <c r="K43" s="34">
        <v>3</v>
      </c>
      <c r="L43" s="46">
        <v>117</v>
      </c>
    </row>
    <row r="44" spans="1:12" ht="18" customHeight="1">
      <c r="A44" s="34">
        <v>14</v>
      </c>
      <c r="B44" s="34" t="s">
        <v>552</v>
      </c>
      <c r="C44" s="34"/>
      <c r="D44" s="34"/>
      <c r="E44" s="34"/>
      <c r="F44" s="45">
        <f t="shared" si="0"/>
        <v>30</v>
      </c>
      <c r="G44" s="40">
        <v>113</v>
      </c>
      <c r="H44" s="34"/>
      <c r="I44" s="34">
        <v>3</v>
      </c>
      <c r="J44" s="46">
        <v>90</v>
      </c>
      <c r="K44" s="34">
        <v>3</v>
      </c>
      <c r="L44" s="46">
        <v>90</v>
      </c>
    </row>
    <row r="45" spans="1:12" ht="18" customHeight="1">
      <c r="A45" s="34">
        <v>15</v>
      </c>
      <c r="B45" s="34" t="s">
        <v>875</v>
      </c>
      <c r="C45" s="34"/>
      <c r="D45" s="34"/>
      <c r="E45" s="34"/>
      <c r="F45" s="46">
        <f t="shared" si="0"/>
        <v>30</v>
      </c>
      <c r="G45" s="40">
        <v>113</v>
      </c>
      <c r="H45" s="34"/>
      <c r="I45" s="34">
        <v>1</v>
      </c>
      <c r="J45" s="46">
        <v>30</v>
      </c>
      <c r="K45" s="34">
        <v>1</v>
      </c>
      <c r="L45" s="46">
        <v>30</v>
      </c>
    </row>
    <row r="46" spans="1:12" ht="18" customHeight="1">
      <c r="A46" s="34">
        <v>16</v>
      </c>
      <c r="B46" s="34" t="s">
        <v>717</v>
      </c>
      <c r="C46" s="34"/>
      <c r="D46" s="34"/>
      <c r="E46" s="34"/>
      <c r="F46" s="45">
        <f t="shared" si="0"/>
        <v>19</v>
      </c>
      <c r="G46" s="40">
        <v>113</v>
      </c>
      <c r="H46" s="34"/>
      <c r="I46" s="34">
        <v>1</v>
      </c>
      <c r="J46" s="46">
        <v>19</v>
      </c>
      <c r="K46" s="34">
        <v>1</v>
      </c>
      <c r="L46" s="46">
        <v>19</v>
      </c>
    </row>
    <row r="47" spans="1:12" ht="18" customHeight="1">
      <c r="A47" s="34">
        <v>17</v>
      </c>
      <c r="B47" s="34" t="s">
        <v>876</v>
      </c>
      <c r="C47" s="34"/>
      <c r="D47" s="34"/>
      <c r="E47" s="34"/>
      <c r="F47" s="46">
        <f t="shared" si="0"/>
        <v>59</v>
      </c>
      <c r="G47" s="40">
        <v>113</v>
      </c>
      <c r="H47" s="34"/>
      <c r="I47" s="34">
        <v>2</v>
      </c>
      <c r="J47" s="46">
        <v>118</v>
      </c>
      <c r="K47" s="34">
        <v>2</v>
      </c>
      <c r="L47" s="46">
        <v>118</v>
      </c>
    </row>
    <row r="48" spans="1:12" ht="18" customHeight="1">
      <c r="A48" s="34">
        <v>18</v>
      </c>
      <c r="B48" s="34" t="s">
        <v>877</v>
      </c>
      <c r="C48" s="34"/>
      <c r="D48" s="34"/>
      <c r="E48" s="34"/>
      <c r="F48" s="45">
        <f t="shared" si="0"/>
        <v>2</v>
      </c>
      <c r="G48" s="40">
        <v>113</v>
      </c>
      <c r="H48" s="34"/>
      <c r="I48" s="34">
        <v>54</v>
      </c>
      <c r="J48" s="46">
        <v>108</v>
      </c>
      <c r="K48" s="34">
        <v>54</v>
      </c>
      <c r="L48" s="46">
        <v>108</v>
      </c>
    </row>
    <row r="49" spans="1:12" ht="18" customHeight="1">
      <c r="A49" s="34">
        <v>19</v>
      </c>
      <c r="B49" s="34" t="s">
        <v>878</v>
      </c>
      <c r="C49" s="34"/>
      <c r="D49" s="34"/>
      <c r="E49" s="34"/>
      <c r="F49" s="46">
        <f t="shared" si="0"/>
        <v>5</v>
      </c>
      <c r="G49" s="40">
        <v>113</v>
      </c>
      <c r="H49" s="34"/>
      <c r="I49" s="34">
        <v>20</v>
      </c>
      <c r="J49" s="46">
        <v>100</v>
      </c>
      <c r="K49" s="34">
        <v>20</v>
      </c>
      <c r="L49" s="46">
        <v>100</v>
      </c>
    </row>
    <row r="50" spans="1:12" ht="18" customHeight="1">
      <c r="A50" s="34">
        <v>20</v>
      </c>
      <c r="B50" s="34" t="s">
        <v>879</v>
      </c>
      <c r="C50" s="34"/>
      <c r="D50" s="34"/>
      <c r="E50" s="34"/>
      <c r="F50" s="45">
        <f t="shared" si="0"/>
        <v>5</v>
      </c>
      <c r="G50" s="40">
        <v>113</v>
      </c>
      <c r="H50" s="34"/>
      <c r="I50" s="34">
        <v>1</v>
      </c>
      <c r="J50" s="46">
        <v>5</v>
      </c>
      <c r="K50" s="34">
        <v>1</v>
      </c>
      <c r="L50" s="46">
        <v>5</v>
      </c>
    </row>
    <row r="51" spans="1:12" ht="18" customHeight="1">
      <c r="A51" s="34">
        <v>21</v>
      </c>
      <c r="B51" s="34" t="s">
        <v>880</v>
      </c>
      <c r="C51" s="34"/>
      <c r="D51" s="34"/>
      <c r="E51" s="34"/>
      <c r="F51" s="46">
        <f t="shared" si="0"/>
        <v>1</v>
      </c>
      <c r="G51" s="40">
        <v>113</v>
      </c>
      <c r="H51" s="34"/>
      <c r="I51" s="34">
        <v>110</v>
      </c>
      <c r="J51" s="46">
        <v>110</v>
      </c>
      <c r="K51" s="34">
        <v>110</v>
      </c>
      <c r="L51" s="46">
        <v>110</v>
      </c>
    </row>
    <row r="52" spans="1:12" ht="18" customHeight="1">
      <c r="A52" s="34">
        <v>22</v>
      </c>
      <c r="B52" s="34" t="s">
        <v>559</v>
      </c>
      <c r="C52" s="34"/>
      <c r="D52" s="34"/>
      <c r="E52" s="34"/>
      <c r="F52" s="45">
        <f t="shared" si="0"/>
        <v>1</v>
      </c>
      <c r="G52" s="40">
        <v>113</v>
      </c>
      <c r="H52" s="34"/>
      <c r="I52" s="34">
        <v>113</v>
      </c>
      <c r="J52" s="46">
        <v>113</v>
      </c>
      <c r="K52" s="34">
        <v>113</v>
      </c>
      <c r="L52" s="46">
        <v>113</v>
      </c>
    </row>
    <row r="53" spans="1:12" ht="18" customHeight="1">
      <c r="A53" s="34">
        <v>23</v>
      </c>
      <c r="B53" s="34" t="s">
        <v>881</v>
      </c>
      <c r="C53" s="34"/>
      <c r="D53" s="34"/>
      <c r="E53" s="34"/>
      <c r="F53" s="46">
        <f t="shared" si="0"/>
        <v>82</v>
      </c>
      <c r="G53" s="40">
        <v>113</v>
      </c>
      <c r="H53" s="34"/>
      <c r="I53" s="34">
        <v>4</v>
      </c>
      <c r="J53" s="46">
        <v>328</v>
      </c>
      <c r="K53" s="34">
        <v>4</v>
      </c>
      <c r="L53" s="46">
        <v>328</v>
      </c>
    </row>
    <row r="54" spans="1:12" ht="18" customHeight="1">
      <c r="A54" s="34">
        <v>24</v>
      </c>
      <c r="B54" s="34" t="s">
        <v>882</v>
      </c>
      <c r="C54" s="34"/>
      <c r="D54" s="34"/>
      <c r="E54" s="34"/>
      <c r="F54" s="45">
        <f t="shared" si="0"/>
        <v>4</v>
      </c>
      <c r="G54" s="40">
        <v>113</v>
      </c>
      <c r="H54" s="34"/>
      <c r="I54" s="34">
        <v>2</v>
      </c>
      <c r="J54" s="46">
        <v>8</v>
      </c>
      <c r="K54" s="34">
        <v>2</v>
      </c>
      <c r="L54" s="46">
        <v>8</v>
      </c>
    </row>
    <row r="55" spans="1:12" ht="18" customHeight="1">
      <c r="A55" s="34">
        <v>25</v>
      </c>
      <c r="B55" s="34" t="s">
        <v>883</v>
      </c>
      <c r="C55" s="34"/>
      <c r="D55" s="34"/>
      <c r="E55" s="34"/>
      <c r="F55" s="46">
        <f t="shared" si="0"/>
        <v>6</v>
      </c>
      <c r="G55" s="40">
        <v>113</v>
      </c>
      <c r="H55" s="34"/>
      <c r="I55" s="34">
        <v>1</v>
      </c>
      <c r="J55" s="46">
        <v>6</v>
      </c>
      <c r="K55" s="34">
        <v>1</v>
      </c>
      <c r="L55" s="46">
        <v>6</v>
      </c>
    </row>
    <row r="56" spans="1:12" ht="18" customHeight="1">
      <c r="A56" s="34">
        <v>26</v>
      </c>
      <c r="B56" s="34" t="s">
        <v>884</v>
      </c>
      <c r="C56" s="34"/>
      <c r="D56" s="34"/>
      <c r="E56" s="34"/>
      <c r="F56" s="45">
        <f t="shared" si="0"/>
        <v>10</v>
      </c>
      <c r="G56" s="40">
        <v>113</v>
      </c>
      <c r="H56" s="34"/>
      <c r="I56" s="34">
        <v>6</v>
      </c>
      <c r="J56" s="46">
        <v>60</v>
      </c>
      <c r="K56" s="34">
        <v>6</v>
      </c>
      <c r="L56" s="46">
        <v>60</v>
      </c>
    </row>
    <row r="57" spans="1:12" ht="18" customHeight="1">
      <c r="A57" s="34">
        <v>27</v>
      </c>
      <c r="B57" s="35" t="s">
        <v>885</v>
      </c>
      <c r="C57" s="36"/>
      <c r="D57" s="36"/>
      <c r="E57" s="36"/>
      <c r="F57" s="46">
        <f t="shared" si="0"/>
        <v>100</v>
      </c>
      <c r="G57" s="40">
        <v>113</v>
      </c>
      <c r="H57" s="36"/>
      <c r="I57" s="34">
        <v>1</v>
      </c>
      <c r="J57" s="46">
        <v>100</v>
      </c>
      <c r="K57" s="34">
        <v>1</v>
      </c>
      <c r="L57" s="46">
        <v>100</v>
      </c>
    </row>
    <row r="58" spans="1:12" ht="18" customHeight="1">
      <c r="A58" s="34">
        <v>28</v>
      </c>
      <c r="B58" s="34" t="s">
        <v>529</v>
      </c>
      <c r="C58" s="34"/>
      <c r="D58" s="34"/>
      <c r="E58" s="34"/>
      <c r="F58" s="45">
        <f t="shared" si="0"/>
        <v>13</v>
      </c>
      <c r="G58" s="40">
        <v>113</v>
      </c>
      <c r="H58" s="34"/>
      <c r="I58" s="34">
        <v>2</v>
      </c>
      <c r="J58" s="46">
        <v>26</v>
      </c>
      <c r="K58" s="34">
        <v>2</v>
      </c>
      <c r="L58" s="46">
        <v>26</v>
      </c>
    </row>
    <row r="59" spans="1:12" ht="18" customHeight="1">
      <c r="A59" s="34">
        <v>29</v>
      </c>
      <c r="B59" s="34" t="s">
        <v>886</v>
      </c>
      <c r="C59" s="34"/>
      <c r="D59" s="34"/>
      <c r="E59" s="34"/>
      <c r="F59" s="46">
        <f t="shared" si="0"/>
        <v>3</v>
      </c>
      <c r="G59" s="40">
        <v>113</v>
      </c>
      <c r="H59" s="34"/>
      <c r="I59" s="34">
        <v>2</v>
      </c>
      <c r="J59" s="46">
        <v>6</v>
      </c>
      <c r="K59" s="34">
        <v>2</v>
      </c>
      <c r="L59" s="46">
        <v>6</v>
      </c>
    </row>
    <row r="60" spans="1:12" ht="18" customHeight="1">
      <c r="A60" s="34">
        <v>30</v>
      </c>
      <c r="B60" s="34" t="s">
        <v>887</v>
      </c>
      <c r="C60" s="34"/>
      <c r="D60" s="34"/>
      <c r="E60" s="34"/>
      <c r="F60" s="45">
        <f t="shared" si="0"/>
        <v>2</v>
      </c>
      <c r="G60" s="40">
        <v>113</v>
      </c>
      <c r="H60" s="34"/>
      <c r="I60" s="34">
        <v>1</v>
      </c>
      <c r="J60" s="46">
        <v>2</v>
      </c>
      <c r="K60" s="34">
        <v>1</v>
      </c>
      <c r="L60" s="46">
        <v>2</v>
      </c>
    </row>
    <row r="61" spans="1:12" ht="18" customHeight="1">
      <c r="A61" s="34">
        <v>31</v>
      </c>
      <c r="B61" s="34" t="s">
        <v>888</v>
      </c>
      <c r="C61" s="34"/>
      <c r="D61" s="34"/>
      <c r="E61" s="34"/>
      <c r="F61" s="46">
        <f t="shared" si="0"/>
        <v>3</v>
      </c>
      <c r="G61" s="40">
        <v>113</v>
      </c>
      <c r="H61" s="34"/>
      <c r="I61" s="34">
        <v>1</v>
      </c>
      <c r="J61" s="46">
        <v>3</v>
      </c>
      <c r="K61" s="34">
        <v>1</v>
      </c>
      <c r="L61" s="46">
        <v>3</v>
      </c>
    </row>
    <row r="62" spans="1:12" ht="18" customHeight="1">
      <c r="A62" s="34">
        <v>32</v>
      </c>
      <c r="B62" s="34" t="s">
        <v>889</v>
      </c>
      <c r="C62" s="34"/>
      <c r="D62" s="34"/>
      <c r="E62" s="34"/>
      <c r="F62" s="45">
        <f t="shared" si="0"/>
        <v>2</v>
      </c>
      <c r="G62" s="40">
        <v>113</v>
      </c>
      <c r="H62" s="34"/>
      <c r="I62" s="34">
        <v>1</v>
      </c>
      <c r="J62" s="46">
        <v>2</v>
      </c>
      <c r="K62" s="34">
        <v>1</v>
      </c>
      <c r="L62" s="46">
        <v>2</v>
      </c>
    </row>
    <row r="63" spans="1:12" ht="14.25" customHeight="1" thickBot="1">
      <c r="A63" s="41"/>
      <c r="B63" s="41" t="s">
        <v>208</v>
      </c>
      <c r="C63" s="41"/>
      <c r="D63" s="41"/>
      <c r="E63" s="41"/>
      <c r="F63" s="47"/>
      <c r="G63" s="41"/>
      <c r="H63" s="41"/>
      <c r="I63" s="41">
        <f>SUM(I34:I62)</f>
        <v>783</v>
      </c>
      <c r="J63" s="47">
        <f>SUM(J34:J62)</f>
        <v>3846</v>
      </c>
      <c r="K63" s="41">
        <f>SUM(K34:K62)</f>
        <v>783</v>
      </c>
      <c r="L63" s="47">
        <f>SUM(L34:L62)</f>
        <v>3846</v>
      </c>
    </row>
    <row r="64" spans="1:12" ht="12.75" customHeight="1" thickBot="1">
      <c r="A64" s="37">
        <v>1</v>
      </c>
      <c r="B64" s="38">
        <v>2</v>
      </c>
      <c r="C64" s="38">
        <v>3</v>
      </c>
      <c r="D64" s="38">
        <v>4</v>
      </c>
      <c r="E64" s="38">
        <v>5</v>
      </c>
      <c r="F64" s="38">
        <v>6</v>
      </c>
      <c r="G64" s="38">
        <v>7</v>
      </c>
      <c r="H64" s="38">
        <v>8</v>
      </c>
      <c r="I64" s="38">
        <v>11</v>
      </c>
      <c r="J64" s="39">
        <v>12</v>
      </c>
      <c r="K64" s="38">
        <v>11</v>
      </c>
      <c r="L64" s="39">
        <v>12</v>
      </c>
    </row>
    <row r="65" spans="1:12" ht="16.5" customHeight="1">
      <c r="A65" s="34">
        <v>33</v>
      </c>
      <c r="B65" s="34" t="s">
        <v>890</v>
      </c>
      <c r="C65" s="34"/>
      <c r="D65" s="34"/>
      <c r="E65" s="34"/>
      <c r="F65" s="46">
        <f>J65/I65</f>
        <v>3</v>
      </c>
      <c r="G65" s="34">
        <v>113</v>
      </c>
      <c r="H65" s="34"/>
      <c r="I65" s="34">
        <v>29</v>
      </c>
      <c r="J65" s="46">
        <v>87</v>
      </c>
      <c r="K65" s="34">
        <v>29</v>
      </c>
      <c r="L65" s="46">
        <v>87</v>
      </c>
    </row>
    <row r="66" spans="1:12" ht="16.5" customHeight="1">
      <c r="A66" s="34">
        <v>34</v>
      </c>
      <c r="B66" s="34" t="s">
        <v>891</v>
      </c>
      <c r="C66" s="34"/>
      <c r="D66" s="34"/>
      <c r="E66" s="34"/>
      <c r="F66" s="46">
        <f>J66/I66</f>
        <v>133</v>
      </c>
      <c r="G66" s="34">
        <v>113</v>
      </c>
      <c r="H66" s="34"/>
      <c r="I66" s="34">
        <v>4</v>
      </c>
      <c r="J66" s="46">
        <v>532</v>
      </c>
      <c r="K66" s="34">
        <v>4</v>
      </c>
      <c r="L66" s="46">
        <v>532</v>
      </c>
    </row>
    <row r="67" spans="1:12" ht="16.5" customHeight="1">
      <c r="A67" s="34">
        <v>35</v>
      </c>
      <c r="B67" s="34" t="s">
        <v>892</v>
      </c>
      <c r="C67" s="34"/>
      <c r="D67" s="34"/>
      <c r="E67" s="34"/>
      <c r="F67" s="46">
        <f>J67/I67</f>
        <v>26</v>
      </c>
      <c r="G67" s="34">
        <v>113</v>
      </c>
      <c r="H67" s="34"/>
      <c r="I67" s="34">
        <v>2</v>
      </c>
      <c r="J67" s="46">
        <v>52</v>
      </c>
      <c r="K67" s="34">
        <v>2</v>
      </c>
      <c r="L67" s="46">
        <v>52</v>
      </c>
    </row>
    <row r="68" spans="1:12" ht="16.5" customHeight="1">
      <c r="A68" s="34">
        <v>36</v>
      </c>
      <c r="B68" s="34" t="s">
        <v>893</v>
      </c>
      <c r="C68" s="34"/>
      <c r="D68" s="34"/>
      <c r="E68" s="34"/>
      <c r="F68" s="46">
        <f aca="true" t="shared" si="1" ref="F68:F83">J68/I68</f>
        <v>7</v>
      </c>
      <c r="G68" s="34">
        <v>113</v>
      </c>
      <c r="H68" s="34"/>
      <c r="I68" s="34">
        <v>20</v>
      </c>
      <c r="J68" s="46">
        <v>140</v>
      </c>
      <c r="K68" s="34">
        <v>20</v>
      </c>
      <c r="L68" s="46">
        <v>140</v>
      </c>
    </row>
    <row r="69" spans="1:12" ht="16.5" customHeight="1">
      <c r="A69" s="34">
        <v>37</v>
      </c>
      <c r="B69" s="34" t="s">
        <v>563</v>
      </c>
      <c r="C69" s="34"/>
      <c r="D69" s="34"/>
      <c r="E69" s="34"/>
      <c r="F69" s="46">
        <f t="shared" si="1"/>
        <v>7</v>
      </c>
      <c r="G69" s="34">
        <v>113</v>
      </c>
      <c r="H69" s="34"/>
      <c r="I69" s="34">
        <v>10</v>
      </c>
      <c r="J69" s="46">
        <v>70</v>
      </c>
      <c r="K69" s="34">
        <v>10</v>
      </c>
      <c r="L69" s="46">
        <v>70</v>
      </c>
    </row>
    <row r="70" spans="1:12" ht="16.5" customHeight="1">
      <c r="A70" s="34">
        <v>38</v>
      </c>
      <c r="B70" s="34" t="s">
        <v>894</v>
      </c>
      <c r="C70" s="34"/>
      <c r="D70" s="34"/>
      <c r="E70" s="34"/>
      <c r="F70" s="46">
        <f t="shared" si="1"/>
        <v>47</v>
      </c>
      <c r="G70" s="34">
        <v>113</v>
      </c>
      <c r="H70" s="34"/>
      <c r="I70" s="34">
        <v>3</v>
      </c>
      <c r="J70" s="46">
        <v>141</v>
      </c>
      <c r="K70" s="34">
        <v>3</v>
      </c>
      <c r="L70" s="46">
        <v>141</v>
      </c>
    </row>
    <row r="71" spans="1:12" ht="16.5" customHeight="1">
      <c r="A71" s="34">
        <v>39</v>
      </c>
      <c r="B71" s="34" t="s">
        <v>895</v>
      </c>
      <c r="C71" s="34"/>
      <c r="D71" s="34"/>
      <c r="E71" s="34"/>
      <c r="F71" s="46">
        <f t="shared" si="1"/>
        <v>30</v>
      </c>
      <c r="G71" s="34">
        <v>113</v>
      </c>
      <c r="H71" s="34"/>
      <c r="I71" s="34">
        <v>1</v>
      </c>
      <c r="J71" s="46">
        <v>30</v>
      </c>
      <c r="K71" s="34">
        <v>1</v>
      </c>
      <c r="L71" s="46">
        <v>30</v>
      </c>
    </row>
    <row r="72" spans="1:12" ht="16.5" customHeight="1">
      <c r="A72" s="34">
        <v>40</v>
      </c>
      <c r="B72" s="34" t="s">
        <v>218</v>
      </c>
      <c r="C72" s="34"/>
      <c r="D72" s="34"/>
      <c r="E72" s="34"/>
      <c r="F72" s="46">
        <f t="shared" si="1"/>
        <v>7</v>
      </c>
      <c r="G72" s="34">
        <v>113</v>
      </c>
      <c r="H72" s="34"/>
      <c r="I72" s="34">
        <v>10</v>
      </c>
      <c r="J72" s="46">
        <v>70</v>
      </c>
      <c r="K72" s="34">
        <v>10</v>
      </c>
      <c r="L72" s="46">
        <v>70</v>
      </c>
    </row>
    <row r="73" spans="1:12" ht="16.5" customHeight="1">
      <c r="A73" s="34">
        <v>41</v>
      </c>
      <c r="B73" s="34" t="s">
        <v>896</v>
      </c>
      <c r="C73" s="34"/>
      <c r="D73" s="34"/>
      <c r="E73" s="34"/>
      <c r="F73" s="46">
        <f t="shared" si="1"/>
        <v>20</v>
      </c>
      <c r="G73" s="34">
        <v>113</v>
      </c>
      <c r="H73" s="34"/>
      <c r="I73" s="34">
        <v>1</v>
      </c>
      <c r="J73" s="46">
        <v>20</v>
      </c>
      <c r="K73" s="34">
        <v>1</v>
      </c>
      <c r="L73" s="46">
        <v>20</v>
      </c>
    </row>
    <row r="74" spans="1:12" ht="16.5" customHeight="1">
      <c r="A74" s="34">
        <v>42</v>
      </c>
      <c r="B74" s="34" t="s">
        <v>895</v>
      </c>
      <c r="C74" s="34"/>
      <c r="D74" s="34"/>
      <c r="E74" s="34"/>
      <c r="F74" s="46">
        <f t="shared" si="1"/>
        <v>8</v>
      </c>
      <c r="G74" s="34">
        <v>113</v>
      </c>
      <c r="H74" s="34"/>
      <c r="I74" s="34">
        <v>1</v>
      </c>
      <c r="J74" s="46">
        <v>8</v>
      </c>
      <c r="K74" s="34">
        <v>1</v>
      </c>
      <c r="L74" s="46">
        <v>8</v>
      </c>
    </row>
    <row r="75" spans="1:12" ht="16.5" customHeight="1">
      <c r="A75" s="34">
        <v>43</v>
      </c>
      <c r="B75" s="34" t="s">
        <v>897</v>
      </c>
      <c r="C75" s="34"/>
      <c r="D75" s="34"/>
      <c r="E75" s="34"/>
      <c r="F75" s="46">
        <f t="shared" si="1"/>
        <v>8</v>
      </c>
      <c r="G75" s="34">
        <v>113</v>
      </c>
      <c r="H75" s="34"/>
      <c r="I75" s="34">
        <v>1</v>
      </c>
      <c r="J75" s="46">
        <v>8</v>
      </c>
      <c r="K75" s="34">
        <v>1</v>
      </c>
      <c r="L75" s="46">
        <v>8</v>
      </c>
    </row>
    <row r="76" spans="1:12" ht="16.5" customHeight="1">
      <c r="A76" s="34">
        <v>44</v>
      </c>
      <c r="B76" s="34" t="s">
        <v>898</v>
      </c>
      <c r="C76" s="34"/>
      <c r="D76" s="34"/>
      <c r="E76" s="34"/>
      <c r="F76" s="46">
        <f t="shared" si="1"/>
        <v>5</v>
      </c>
      <c r="G76" s="34">
        <v>113</v>
      </c>
      <c r="H76" s="34"/>
      <c r="I76" s="34">
        <v>15</v>
      </c>
      <c r="J76" s="46">
        <v>75</v>
      </c>
      <c r="K76" s="34">
        <v>15</v>
      </c>
      <c r="L76" s="46">
        <v>75</v>
      </c>
    </row>
    <row r="77" spans="1:12" ht="16.5" customHeight="1">
      <c r="A77" s="34">
        <v>45</v>
      </c>
      <c r="B77" s="34" t="s">
        <v>899</v>
      </c>
      <c r="C77" s="34"/>
      <c r="D77" s="34"/>
      <c r="E77" s="34"/>
      <c r="F77" s="46">
        <f t="shared" si="1"/>
        <v>830</v>
      </c>
      <c r="G77" s="34">
        <v>113</v>
      </c>
      <c r="H77" s="34"/>
      <c r="I77" s="34">
        <v>1</v>
      </c>
      <c r="J77" s="46">
        <v>830</v>
      </c>
      <c r="K77" s="34">
        <v>1</v>
      </c>
      <c r="L77" s="46">
        <v>830</v>
      </c>
    </row>
    <row r="78" spans="1:12" ht="16.5" customHeight="1">
      <c r="A78" s="34">
        <v>46</v>
      </c>
      <c r="B78" s="34" t="s">
        <v>900</v>
      </c>
      <c r="C78" s="34"/>
      <c r="D78" s="34"/>
      <c r="E78" s="34"/>
      <c r="F78" s="46">
        <f t="shared" si="1"/>
        <v>988</v>
      </c>
      <c r="G78" s="34">
        <v>113</v>
      </c>
      <c r="H78" s="34"/>
      <c r="I78" s="34">
        <v>1</v>
      </c>
      <c r="J78" s="46">
        <v>988</v>
      </c>
      <c r="K78" s="34">
        <v>1</v>
      </c>
      <c r="L78" s="46">
        <v>988</v>
      </c>
    </row>
    <row r="79" spans="1:12" ht="16.5" customHeight="1">
      <c r="A79" s="34">
        <v>47</v>
      </c>
      <c r="B79" s="34" t="s">
        <v>901</v>
      </c>
      <c r="C79" s="34"/>
      <c r="D79" s="34"/>
      <c r="E79" s="34"/>
      <c r="F79" s="46">
        <f t="shared" si="1"/>
        <v>29</v>
      </c>
      <c r="G79" s="34">
        <v>113</v>
      </c>
      <c r="H79" s="34"/>
      <c r="I79" s="34">
        <v>5</v>
      </c>
      <c r="J79" s="46">
        <v>145</v>
      </c>
      <c r="K79" s="34">
        <v>5</v>
      </c>
      <c r="L79" s="46">
        <v>145</v>
      </c>
    </row>
    <row r="80" spans="1:12" ht="16.5" customHeight="1">
      <c r="A80" s="34">
        <v>48</v>
      </c>
      <c r="B80" s="34" t="s">
        <v>902</v>
      </c>
      <c r="C80" s="34"/>
      <c r="D80" s="34"/>
      <c r="E80" s="34"/>
      <c r="F80" s="46">
        <f t="shared" si="1"/>
        <v>85</v>
      </c>
      <c r="G80" s="34">
        <v>113</v>
      </c>
      <c r="H80" s="34"/>
      <c r="I80" s="34">
        <v>1</v>
      </c>
      <c r="J80" s="46">
        <v>85</v>
      </c>
      <c r="K80" s="34">
        <v>1</v>
      </c>
      <c r="L80" s="46">
        <v>85</v>
      </c>
    </row>
    <row r="81" spans="1:12" ht="16.5" customHeight="1">
      <c r="A81" s="34">
        <v>49</v>
      </c>
      <c r="B81" s="34" t="s">
        <v>303</v>
      </c>
      <c r="C81" s="34"/>
      <c r="D81" s="34"/>
      <c r="E81" s="34"/>
      <c r="F81" s="46">
        <f t="shared" si="1"/>
        <v>90</v>
      </c>
      <c r="G81" s="34">
        <v>113</v>
      </c>
      <c r="H81" s="34"/>
      <c r="I81" s="34">
        <v>1</v>
      </c>
      <c r="J81" s="46">
        <v>90</v>
      </c>
      <c r="K81" s="34">
        <v>1</v>
      </c>
      <c r="L81" s="46">
        <v>90</v>
      </c>
    </row>
    <row r="82" spans="1:12" ht="16.5" customHeight="1">
      <c r="A82" s="34">
        <v>50</v>
      </c>
      <c r="B82" s="34" t="s">
        <v>903</v>
      </c>
      <c r="C82" s="34"/>
      <c r="D82" s="34"/>
      <c r="E82" s="34"/>
      <c r="F82" s="46">
        <f t="shared" si="1"/>
        <v>38</v>
      </c>
      <c r="G82" s="34">
        <v>113</v>
      </c>
      <c r="H82" s="34"/>
      <c r="I82" s="34">
        <v>1</v>
      </c>
      <c r="J82" s="46">
        <v>38</v>
      </c>
      <c r="K82" s="34">
        <v>1</v>
      </c>
      <c r="L82" s="46">
        <v>38</v>
      </c>
    </row>
    <row r="83" spans="1:12" ht="16.5" customHeight="1" thickBot="1">
      <c r="A83" s="34">
        <v>51</v>
      </c>
      <c r="B83" s="34" t="s">
        <v>825</v>
      </c>
      <c r="C83" s="34"/>
      <c r="D83" s="34"/>
      <c r="E83" s="34"/>
      <c r="F83" s="46">
        <f t="shared" si="1"/>
        <v>51</v>
      </c>
      <c r="G83" s="34">
        <v>113</v>
      </c>
      <c r="H83" s="34"/>
      <c r="I83" s="34">
        <v>1</v>
      </c>
      <c r="J83" s="46">
        <v>51</v>
      </c>
      <c r="K83" s="34">
        <v>1</v>
      </c>
      <c r="L83" s="46">
        <v>51</v>
      </c>
    </row>
    <row r="84" spans="1:12" ht="16.5" customHeight="1" thickBot="1">
      <c r="A84" s="201"/>
      <c r="B84" s="211" t="s">
        <v>382</v>
      </c>
      <c r="C84" s="202"/>
      <c r="D84" s="202"/>
      <c r="E84" s="202"/>
      <c r="F84" s="209"/>
      <c r="G84" s="202"/>
      <c r="H84" s="202"/>
      <c r="I84" s="432">
        <f>SUM(I65:I83)+SUM(I34:I62)+SUM(I29:I31)</f>
        <v>977</v>
      </c>
      <c r="J84" s="356">
        <f>SUM(J65:J83)+SUM(J34:J62)+SUM(J29:J31)</f>
        <v>7859</v>
      </c>
      <c r="K84" s="357">
        <v>977</v>
      </c>
      <c r="L84" s="358">
        <v>7859</v>
      </c>
    </row>
    <row r="85" spans="1:12" ht="16.5" customHeight="1">
      <c r="A85" s="91"/>
      <c r="B85" s="348" t="s">
        <v>938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ht="16.5" customHeight="1">
      <c r="A86" s="91">
        <v>52</v>
      </c>
      <c r="B86" s="349" t="s">
        <v>929</v>
      </c>
      <c r="C86" s="91"/>
      <c r="D86" s="91"/>
      <c r="E86" s="91"/>
      <c r="F86" s="351">
        <f>J86/I86</f>
        <v>14</v>
      </c>
      <c r="G86" s="362">
        <v>114</v>
      </c>
      <c r="H86" s="91"/>
      <c r="I86" s="350">
        <v>149</v>
      </c>
      <c r="J86" s="351">
        <v>2086</v>
      </c>
      <c r="K86" s="350">
        <v>149</v>
      </c>
      <c r="L86" s="351">
        <v>2086</v>
      </c>
    </row>
    <row r="87" spans="1:12" ht="16.5" customHeight="1">
      <c r="A87" s="91">
        <v>53</v>
      </c>
      <c r="B87" s="349" t="s">
        <v>930</v>
      </c>
      <c r="C87" s="91"/>
      <c r="D87" s="91"/>
      <c r="E87" s="91"/>
      <c r="F87" s="351">
        <f>J87/I87</f>
        <v>5</v>
      </c>
      <c r="G87" s="362">
        <v>114</v>
      </c>
      <c r="H87" s="91"/>
      <c r="I87" s="350">
        <v>190</v>
      </c>
      <c r="J87" s="351">
        <v>950</v>
      </c>
      <c r="K87" s="350">
        <v>190</v>
      </c>
      <c r="L87" s="351">
        <v>950</v>
      </c>
    </row>
    <row r="88" spans="1:12" ht="16.5" customHeight="1">
      <c r="A88" s="91">
        <v>54</v>
      </c>
      <c r="B88" s="349" t="s">
        <v>852</v>
      </c>
      <c r="C88" s="91"/>
      <c r="D88" s="91"/>
      <c r="E88" s="91"/>
      <c r="F88" s="351">
        <f>J88/I88</f>
        <v>3</v>
      </c>
      <c r="G88" s="362">
        <v>114</v>
      </c>
      <c r="H88" s="91"/>
      <c r="I88" s="350">
        <v>167</v>
      </c>
      <c r="J88" s="351">
        <v>501</v>
      </c>
      <c r="K88" s="350">
        <v>167</v>
      </c>
      <c r="L88" s="351">
        <v>501</v>
      </c>
    </row>
    <row r="89" spans="1:12" ht="16.5" customHeight="1">
      <c r="A89" s="91">
        <v>55</v>
      </c>
      <c r="B89" s="349" t="s">
        <v>931</v>
      </c>
      <c r="C89" s="91"/>
      <c r="D89" s="91"/>
      <c r="E89" s="91"/>
      <c r="F89" s="351">
        <f aca="true" t="shared" si="2" ref="F89:F95">J89/I89</f>
        <v>4</v>
      </c>
      <c r="G89" s="362">
        <v>114</v>
      </c>
      <c r="H89" s="91"/>
      <c r="I89" s="350">
        <v>242</v>
      </c>
      <c r="J89" s="351">
        <v>968</v>
      </c>
      <c r="K89" s="350">
        <v>242</v>
      </c>
      <c r="L89" s="351">
        <v>968</v>
      </c>
    </row>
    <row r="90" spans="1:12" ht="16.5" customHeight="1">
      <c r="A90" s="91">
        <v>56</v>
      </c>
      <c r="B90" s="349" t="s">
        <v>932</v>
      </c>
      <c r="C90" s="91"/>
      <c r="D90" s="91"/>
      <c r="E90" s="91"/>
      <c r="F90" s="351">
        <f t="shared" si="2"/>
        <v>15</v>
      </c>
      <c r="G90" s="362">
        <v>114</v>
      </c>
      <c r="H90" s="91"/>
      <c r="I90" s="350">
        <v>131</v>
      </c>
      <c r="J90" s="351">
        <v>1965</v>
      </c>
      <c r="K90" s="350">
        <v>131</v>
      </c>
      <c r="L90" s="351">
        <v>1965</v>
      </c>
    </row>
    <row r="91" spans="1:12" ht="16.5" customHeight="1">
      <c r="A91" s="91">
        <v>57</v>
      </c>
      <c r="B91" s="349" t="s">
        <v>933</v>
      </c>
      <c r="C91" s="91"/>
      <c r="D91" s="91"/>
      <c r="E91" s="91"/>
      <c r="F91" s="351">
        <f t="shared" si="2"/>
        <v>13</v>
      </c>
      <c r="G91" s="362">
        <v>114</v>
      </c>
      <c r="H91" s="91"/>
      <c r="I91" s="350">
        <v>92</v>
      </c>
      <c r="J91" s="351">
        <v>1196</v>
      </c>
      <c r="K91" s="350">
        <v>92</v>
      </c>
      <c r="L91" s="351">
        <v>1196</v>
      </c>
    </row>
    <row r="92" spans="1:12" ht="16.5" customHeight="1">
      <c r="A92" s="91">
        <v>58</v>
      </c>
      <c r="B92" s="349" t="s">
        <v>934</v>
      </c>
      <c r="C92" s="91"/>
      <c r="D92" s="91"/>
      <c r="E92" s="91"/>
      <c r="F92" s="351">
        <f t="shared" si="2"/>
        <v>2</v>
      </c>
      <c r="G92" s="362">
        <v>114</v>
      </c>
      <c r="H92" s="91"/>
      <c r="I92" s="350">
        <v>117</v>
      </c>
      <c r="J92" s="351">
        <v>234</v>
      </c>
      <c r="K92" s="350">
        <v>117</v>
      </c>
      <c r="L92" s="351">
        <v>234</v>
      </c>
    </row>
    <row r="93" spans="1:12" ht="16.5" customHeight="1">
      <c r="A93" s="91">
        <v>59</v>
      </c>
      <c r="B93" s="349" t="s">
        <v>935</v>
      </c>
      <c r="C93" s="91"/>
      <c r="D93" s="91"/>
      <c r="E93" s="91"/>
      <c r="F93" s="351">
        <f t="shared" si="2"/>
        <v>18</v>
      </c>
      <c r="G93" s="362">
        <v>114</v>
      </c>
      <c r="H93" s="91"/>
      <c r="I93" s="350">
        <v>126</v>
      </c>
      <c r="J93" s="351">
        <v>2268</v>
      </c>
      <c r="K93" s="350">
        <v>126</v>
      </c>
      <c r="L93" s="351">
        <v>2268</v>
      </c>
    </row>
    <row r="94" spans="1:12" ht="16.5" customHeight="1">
      <c r="A94" s="91">
        <v>60</v>
      </c>
      <c r="B94" s="349" t="s">
        <v>936</v>
      </c>
      <c r="C94" s="91"/>
      <c r="D94" s="91"/>
      <c r="E94" s="91"/>
      <c r="F94" s="351">
        <f t="shared" si="2"/>
        <v>60</v>
      </c>
      <c r="G94" s="362">
        <v>114</v>
      </c>
      <c r="H94" s="91"/>
      <c r="I94" s="350">
        <v>70</v>
      </c>
      <c r="J94" s="351">
        <v>4200</v>
      </c>
      <c r="K94" s="350">
        <v>70</v>
      </c>
      <c r="L94" s="351">
        <v>4200</v>
      </c>
    </row>
    <row r="95" spans="1:12" ht="16.5" customHeight="1">
      <c r="A95" s="91">
        <v>61</v>
      </c>
      <c r="B95" s="349" t="s">
        <v>937</v>
      </c>
      <c r="C95" s="91"/>
      <c r="D95" s="91"/>
      <c r="E95" s="91"/>
      <c r="F95" s="351">
        <f t="shared" si="2"/>
        <v>22</v>
      </c>
      <c r="G95" s="362">
        <v>114</v>
      </c>
      <c r="H95" s="91"/>
      <c r="I95" s="350">
        <v>11</v>
      </c>
      <c r="J95" s="351">
        <v>242</v>
      </c>
      <c r="K95" s="350">
        <v>11</v>
      </c>
      <c r="L95" s="351">
        <v>242</v>
      </c>
    </row>
    <row r="96" spans="1:12" ht="18" customHeight="1" thickBot="1">
      <c r="A96" s="346">
        <v>1</v>
      </c>
      <c r="B96" s="84">
        <v>2</v>
      </c>
      <c r="C96" s="84">
        <v>3</v>
      </c>
      <c r="D96" s="84">
        <v>4</v>
      </c>
      <c r="E96" s="84">
        <v>5</v>
      </c>
      <c r="F96" s="84">
        <v>6</v>
      </c>
      <c r="G96" s="84">
        <v>7</v>
      </c>
      <c r="H96" s="84">
        <v>8</v>
      </c>
      <c r="I96" s="84">
        <v>11</v>
      </c>
      <c r="J96" s="347">
        <v>12</v>
      </c>
      <c r="K96" s="84">
        <v>11</v>
      </c>
      <c r="L96" s="347">
        <v>12</v>
      </c>
    </row>
    <row r="97" spans="1:12" ht="18" customHeight="1" thickBot="1">
      <c r="A97" s="201"/>
      <c r="B97" s="211" t="s">
        <v>939</v>
      </c>
      <c r="C97" s="202"/>
      <c r="D97" s="202"/>
      <c r="E97" s="202"/>
      <c r="F97" s="209"/>
      <c r="G97" s="202"/>
      <c r="H97" s="202"/>
      <c r="I97" s="357">
        <f>SUM(I86:I95)</f>
        <v>1295</v>
      </c>
      <c r="J97" s="427">
        <f>SUM(J86:J95)</f>
        <v>14610</v>
      </c>
      <c r="K97" s="357">
        <f>SUM(K86:K95)</f>
        <v>1295</v>
      </c>
      <c r="L97" s="358">
        <f>SUM(L86:L95)</f>
        <v>14610</v>
      </c>
    </row>
    <row r="98" spans="1:12" ht="18" customHeight="1">
      <c r="A98" s="34"/>
      <c r="B98" s="348" t="s">
        <v>386</v>
      </c>
      <c r="C98" s="34"/>
      <c r="D98" s="34"/>
      <c r="E98" s="34"/>
      <c r="F98" s="46"/>
      <c r="G98" s="34"/>
      <c r="H98" s="34"/>
      <c r="I98" s="34"/>
      <c r="J98" s="46"/>
      <c r="K98" s="34"/>
      <c r="L98" s="46"/>
    </row>
    <row r="99" spans="1:12" ht="18" customHeight="1">
      <c r="A99" s="34">
        <v>62</v>
      </c>
      <c r="B99" s="34" t="s">
        <v>907</v>
      </c>
      <c r="C99" s="34"/>
      <c r="D99" s="34"/>
      <c r="E99" s="34"/>
      <c r="F99" s="46">
        <f>J99/I99</f>
        <v>19.4</v>
      </c>
      <c r="G99" s="34">
        <v>234</v>
      </c>
      <c r="H99" s="34"/>
      <c r="I99" s="34">
        <v>5</v>
      </c>
      <c r="J99" s="46">
        <v>97</v>
      </c>
      <c r="K99" s="34">
        <v>5</v>
      </c>
      <c r="L99" s="46">
        <v>97</v>
      </c>
    </row>
    <row r="100" spans="1:12" ht="18" customHeight="1" thickBot="1">
      <c r="A100" s="34">
        <v>63</v>
      </c>
      <c r="B100" s="34" t="s">
        <v>881</v>
      </c>
      <c r="C100" s="34"/>
      <c r="D100" s="34"/>
      <c r="E100" s="34"/>
      <c r="F100" s="46">
        <f>J100/I100</f>
        <v>10</v>
      </c>
      <c r="G100" s="34">
        <v>234</v>
      </c>
      <c r="H100" s="34"/>
      <c r="I100" s="34">
        <v>3</v>
      </c>
      <c r="J100" s="46">
        <v>30</v>
      </c>
      <c r="K100" s="34">
        <v>3</v>
      </c>
      <c r="L100" s="46">
        <v>30</v>
      </c>
    </row>
    <row r="101" spans="1:12" ht="25.5" customHeight="1" thickBot="1">
      <c r="A101" s="201"/>
      <c r="B101" s="211" t="s">
        <v>908</v>
      </c>
      <c r="C101" s="202"/>
      <c r="D101" s="202"/>
      <c r="E101" s="202"/>
      <c r="F101" s="209"/>
      <c r="G101" s="202"/>
      <c r="H101" s="202"/>
      <c r="I101" s="357">
        <f>SUM(I99:I100)</f>
        <v>8</v>
      </c>
      <c r="J101" s="358">
        <v>127</v>
      </c>
      <c r="K101" s="357">
        <f>SUM(K99:K100)</f>
        <v>8</v>
      </c>
      <c r="L101" s="358">
        <v>127</v>
      </c>
    </row>
    <row r="102" spans="1:12" ht="25.5" customHeight="1" thickBot="1">
      <c r="A102" s="352"/>
      <c r="B102" s="353" t="s">
        <v>387</v>
      </c>
      <c r="C102" s="352"/>
      <c r="D102" s="354"/>
      <c r="E102" s="352"/>
      <c r="F102" s="355"/>
      <c r="G102" s="352"/>
      <c r="H102" s="354"/>
      <c r="I102" s="363">
        <f>I101+I97+I84</f>
        <v>2280</v>
      </c>
      <c r="J102" s="428">
        <f>J101+J97+J84</f>
        <v>22596</v>
      </c>
      <c r="K102" s="429">
        <f>K101+K97+K84</f>
        <v>2280</v>
      </c>
      <c r="L102" s="430">
        <f>L101+L97+L84</f>
        <v>22596</v>
      </c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 t="s">
        <v>287</v>
      </c>
      <c r="C104" s="2" t="s">
        <v>176</v>
      </c>
      <c r="D104" s="2"/>
      <c r="E104" s="2"/>
      <c r="F104" s="15"/>
      <c r="G104" s="15">
        <f>A100</f>
        <v>63</v>
      </c>
      <c r="H104" s="2"/>
      <c r="I104" s="2"/>
      <c r="J104" s="2"/>
      <c r="K104" s="2"/>
      <c r="L104" s="2"/>
    </row>
    <row r="105" spans="1:12" ht="17.25" customHeight="1">
      <c r="A105" s="2"/>
      <c r="B105" s="2"/>
      <c r="C105" s="2"/>
      <c r="D105" s="2"/>
      <c r="E105" s="2"/>
      <c r="F105" s="511" t="s">
        <v>288</v>
      </c>
      <c r="G105" s="511"/>
      <c r="H105" s="511"/>
      <c r="I105" s="2"/>
      <c r="J105" s="2"/>
      <c r="K105" s="2"/>
      <c r="L105" s="2"/>
    </row>
    <row r="106" spans="1:12" ht="15.75">
      <c r="A106" s="2"/>
      <c r="B106" s="2"/>
      <c r="C106" s="2" t="s">
        <v>177</v>
      </c>
      <c r="D106" s="2"/>
      <c r="E106" s="2"/>
      <c r="F106" s="2"/>
      <c r="G106" s="15">
        <f>I102</f>
        <v>2280</v>
      </c>
      <c r="H106" s="2"/>
      <c r="I106" s="2"/>
      <c r="J106" s="2"/>
      <c r="K106" s="2"/>
      <c r="L106" s="2"/>
    </row>
    <row r="107" spans="1:12" ht="15" customHeight="1">
      <c r="A107" s="2"/>
      <c r="B107" s="2"/>
      <c r="C107" s="2"/>
      <c r="D107" s="2"/>
      <c r="E107" s="2"/>
      <c r="F107" s="2"/>
      <c r="G107" s="2"/>
      <c r="H107" s="25"/>
      <c r="I107" s="2"/>
      <c r="J107" s="2"/>
      <c r="K107" s="2"/>
      <c r="L107" s="2"/>
    </row>
    <row r="108" spans="1:12" ht="18" customHeight="1">
      <c r="A108" s="2"/>
      <c r="B108" s="2"/>
      <c r="C108" s="513" t="s">
        <v>178</v>
      </c>
      <c r="D108" s="513"/>
      <c r="E108" s="513"/>
      <c r="F108" s="431">
        <f>J102</f>
        <v>22596</v>
      </c>
      <c r="G108" s="544" t="s">
        <v>940</v>
      </c>
      <c r="H108" s="544"/>
      <c r="I108" s="544"/>
      <c r="J108" s="544"/>
      <c r="K108" s="544"/>
      <c r="L108" s="544"/>
    </row>
    <row r="109" spans="1:12" ht="16.5" customHeight="1">
      <c r="A109" s="2"/>
      <c r="B109" s="2"/>
      <c r="C109" s="2"/>
      <c r="D109" s="2"/>
      <c r="E109" s="2"/>
      <c r="F109" s="2"/>
      <c r="G109" s="16"/>
      <c r="H109" s="511" t="s">
        <v>288</v>
      </c>
      <c r="I109" s="511"/>
      <c r="J109" s="511"/>
      <c r="K109" s="2"/>
      <c r="L109" s="2"/>
    </row>
    <row r="110" spans="2:12" ht="15.75">
      <c r="B110" s="17" t="s">
        <v>1244</v>
      </c>
      <c r="C110" s="425" t="s">
        <v>1246</v>
      </c>
      <c r="D110" t="s">
        <v>312</v>
      </c>
      <c r="G110" s="22" t="s">
        <v>1247</v>
      </c>
      <c r="K110" s="2"/>
      <c r="L110" s="2"/>
    </row>
    <row r="111" spans="2:12" ht="15.75">
      <c r="B111" s="17"/>
      <c r="C111" s="21"/>
      <c r="D111" s="3"/>
      <c r="E111" s="3"/>
      <c r="F111" s="2"/>
      <c r="G111" s="22"/>
      <c r="H111" s="22"/>
      <c r="I111" s="2"/>
      <c r="J111" s="2"/>
      <c r="K111" s="2"/>
      <c r="L111" s="2"/>
    </row>
    <row r="112" spans="2:12" ht="15.75">
      <c r="B112" s="17" t="s">
        <v>1245</v>
      </c>
      <c r="C112" s="21"/>
      <c r="D112" s="18" t="s">
        <v>168</v>
      </c>
      <c r="E112" s="3"/>
      <c r="F112" s="2"/>
      <c r="G112" s="22" t="s">
        <v>1240</v>
      </c>
      <c r="H112" s="22"/>
      <c r="I112" s="2"/>
      <c r="J112" s="2"/>
      <c r="K112" s="2"/>
      <c r="L112" s="2"/>
    </row>
    <row r="113" spans="2:12" ht="15.75">
      <c r="B113" s="17"/>
      <c r="C113" s="21"/>
      <c r="D113" s="3"/>
      <c r="E113" s="3"/>
      <c r="F113" s="2"/>
      <c r="G113" s="22"/>
      <c r="H113" s="22"/>
      <c r="I113" s="2"/>
      <c r="J113" s="2"/>
      <c r="K113" s="2"/>
      <c r="L113" s="2"/>
    </row>
    <row r="114" spans="2:12" ht="15.75">
      <c r="B114" s="17"/>
      <c r="C114" s="21" t="s">
        <v>167</v>
      </c>
      <c r="D114" s="18" t="s">
        <v>168</v>
      </c>
      <c r="E114" s="3"/>
      <c r="F114" s="2"/>
      <c r="G114" s="22" t="s">
        <v>1241</v>
      </c>
      <c r="H114" s="22"/>
      <c r="I114" s="2"/>
      <c r="J114" s="2"/>
      <c r="K114" s="2"/>
      <c r="L114" s="2"/>
    </row>
    <row r="115" spans="2:12" ht="15.75">
      <c r="B115" s="17"/>
      <c r="C115" s="21"/>
      <c r="D115" s="3"/>
      <c r="E115" s="3"/>
      <c r="F115" s="2"/>
      <c r="G115" s="22"/>
      <c r="H115" s="22"/>
      <c r="I115" s="2"/>
      <c r="J115" s="2"/>
      <c r="K115" s="2"/>
      <c r="L115" s="2"/>
    </row>
    <row r="116" spans="2:12" ht="15">
      <c r="B116" s="2"/>
      <c r="C116" s="21" t="s">
        <v>167</v>
      </c>
      <c r="D116" s="18" t="s">
        <v>168</v>
      </c>
      <c r="E116" s="3"/>
      <c r="F116" s="2"/>
      <c r="G116" s="22" t="s">
        <v>925</v>
      </c>
      <c r="H116" s="22"/>
      <c r="I116" s="2"/>
      <c r="J116" s="2"/>
      <c r="K116" s="2"/>
      <c r="L116" s="2"/>
    </row>
    <row r="117" spans="2:12" ht="15">
      <c r="B117" s="2"/>
      <c r="C117" s="21"/>
      <c r="D117" s="18"/>
      <c r="E117" s="3"/>
      <c r="F117" s="2"/>
      <c r="G117" s="22"/>
      <c r="H117" s="22"/>
      <c r="I117" s="2"/>
      <c r="J117" s="2"/>
      <c r="K117" s="2"/>
      <c r="L117" s="2"/>
    </row>
    <row r="118" spans="2:12" ht="15">
      <c r="B118" s="2"/>
      <c r="C118" s="21" t="s">
        <v>1242</v>
      </c>
      <c r="D118" s="18" t="s">
        <v>168</v>
      </c>
      <c r="E118" s="3"/>
      <c r="F118" s="2"/>
      <c r="G118" s="22" t="s">
        <v>924</v>
      </c>
      <c r="H118" s="22"/>
      <c r="I118" s="2"/>
      <c r="J118" s="2"/>
      <c r="L118" s="2"/>
    </row>
    <row r="119" spans="2:12" ht="15">
      <c r="B119" s="2"/>
      <c r="C119" s="21"/>
      <c r="D119" s="18"/>
      <c r="E119" s="3"/>
      <c r="F119" s="2"/>
      <c r="G119" s="22"/>
      <c r="H119" s="22"/>
      <c r="I119" s="2"/>
      <c r="J119" s="2"/>
      <c r="K119" s="2"/>
      <c r="L119" s="2"/>
    </row>
    <row r="120" spans="2:12" ht="15">
      <c r="B120" s="2"/>
      <c r="K120" s="2"/>
      <c r="L120" s="2"/>
    </row>
    <row r="121" spans="2:12" ht="18">
      <c r="B121" s="2" t="s">
        <v>170</v>
      </c>
      <c r="C121" s="2"/>
      <c r="D121" s="2"/>
      <c r="E121" s="2"/>
      <c r="F121" s="5">
        <v>1</v>
      </c>
      <c r="G121" s="24" t="s">
        <v>211</v>
      </c>
      <c r="H121" s="44">
        <f>A100</f>
        <v>63</v>
      </c>
      <c r="I121" s="2" t="s">
        <v>202</v>
      </c>
      <c r="J121" s="2"/>
      <c r="K121" s="2"/>
      <c r="L121" s="2"/>
    </row>
    <row r="122" spans="1:12" ht="15">
      <c r="A122" s="7" t="s">
        <v>835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2"/>
      <c r="B123" s="2" t="s">
        <v>1243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/>
      <c r="B125" s="2" t="s">
        <v>173</v>
      </c>
      <c r="C125" s="2">
        <v>2013</v>
      </c>
      <c r="D125" s="2" t="s">
        <v>174</v>
      </c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.75">
      <c r="A127" s="17" t="s">
        <v>175</v>
      </c>
      <c r="B127" s="17"/>
      <c r="C127" s="17"/>
      <c r="D127" s="2" t="s">
        <v>168</v>
      </c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/>
      <c r="B128" s="2" t="s">
        <v>232</v>
      </c>
      <c r="C128" s="19">
        <v>2013</v>
      </c>
      <c r="D128" s="2"/>
      <c r="E128" s="16" t="s">
        <v>169</v>
      </c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19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</sheetData>
  <sheetProtection/>
  <mergeCells count="20">
    <mergeCell ref="C6:H6"/>
    <mergeCell ref="B7:K7"/>
    <mergeCell ref="H20:J20"/>
    <mergeCell ref="K24:L25"/>
    <mergeCell ref="D25:D26"/>
    <mergeCell ref="E25:E26"/>
    <mergeCell ref="H109:J109"/>
    <mergeCell ref="G25:G26"/>
    <mergeCell ref="H25:H26"/>
    <mergeCell ref="F105:H105"/>
    <mergeCell ref="C108:E108"/>
    <mergeCell ref="G108:L108"/>
    <mergeCell ref="A24:A26"/>
    <mergeCell ref="B24:C24"/>
    <mergeCell ref="D24:E24"/>
    <mergeCell ref="F24:F26"/>
    <mergeCell ref="G24:H24"/>
    <mergeCell ref="I24:J25"/>
    <mergeCell ref="B25:B26"/>
    <mergeCell ref="C25:C2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438"/>
  <sheetViews>
    <sheetView tabSelected="1" view="pageBreakPreview" zoomScale="90" zoomScaleSheetLayoutView="90" zoomScalePageLayoutView="0" workbookViewId="0" topLeftCell="A40">
      <selection activeCell="C26" sqref="C26"/>
    </sheetView>
  </sheetViews>
  <sheetFormatPr defaultColWidth="9.140625" defaultRowHeight="12.75"/>
  <cols>
    <col min="2" max="2" width="42.421875" style="0" customWidth="1"/>
    <col min="3" max="3" width="8.28125" style="0" customWidth="1"/>
    <col min="4" max="4" width="12.140625" style="0" customWidth="1"/>
    <col min="5" max="5" width="30.140625" style="0" customWidth="1"/>
  </cols>
  <sheetData>
    <row r="1" spans="4:5" ht="15">
      <c r="D1" s="2"/>
      <c r="E1" s="2"/>
    </row>
    <row r="2" spans="4:5" ht="15">
      <c r="D2" s="2"/>
      <c r="E2" s="2"/>
    </row>
    <row r="3" spans="2:6" ht="18.75">
      <c r="B3" s="225"/>
      <c r="C3" s="198" t="s">
        <v>1354</v>
      </c>
      <c r="D3" s="198"/>
      <c r="E3" s="198"/>
      <c r="F3" s="69"/>
    </row>
    <row r="4" spans="2:6" ht="18.75">
      <c r="B4" s="225"/>
      <c r="C4" s="198" t="s">
        <v>1355</v>
      </c>
      <c r="D4" s="198"/>
      <c r="E4" s="198"/>
      <c r="F4" s="69"/>
    </row>
    <row r="5" spans="2:6" ht="18.75">
      <c r="B5" s="225"/>
      <c r="C5" s="198" t="s">
        <v>1356</v>
      </c>
      <c r="D5" s="198"/>
      <c r="E5" s="198"/>
      <c r="F5" s="69"/>
    </row>
    <row r="6" spans="2:6" ht="18.75">
      <c r="B6" s="225"/>
      <c r="C6" s="198" t="s">
        <v>1357</v>
      </c>
      <c r="D6" s="198"/>
      <c r="E6" s="198"/>
      <c r="F6" s="69"/>
    </row>
    <row r="7" spans="2:6" ht="18.75">
      <c r="B7" s="225"/>
      <c r="C7" s="198" t="s">
        <v>1358</v>
      </c>
      <c r="D7" s="198"/>
      <c r="E7" s="198"/>
      <c r="F7" s="69"/>
    </row>
    <row r="8" spans="2:6" ht="18.75">
      <c r="B8" s="225"/>
      <c r="C8" s="198" t="s">
        <v>1359</v>
      </c>
      <c r="D8" s="198"/>
      <c r="E8" s="198"/>
      <c r="F8" s="69"/>
    </row>
    <row r="9" spans="2:6" ht="18.75">
      <c r="B9" s="225"/>
      <c r="C9" s="198" t="s">
        <v>1360</v>
      </c>
      <c r="D9" s="198"/>
      <c r="E9" s="198"/>
      <c r="F9" s="69"/>
    </row>
    <row r="10" spans="2:5" ht="18.75">
      <c r="B10" s="225"/>
      <c r="C10" s="198" t="s">
        <v>1366</v>
      </c>
      <c r="D10" s="198"/>
      <c r="E10" s="198"/>
    </row>
    <row r="11" spans="2:5" ht="18.75">
      <c r="B11" s="225"/>
      <c r="C11" s="198" t="s">
        <v>4</v>
      </c>
      <c r="D11" s="198"/>
      <c r="E11" s="198"/>
    </row>
    <row r="12" spans="2:5" ht="15.75">
      <c r="B12" s="225"/>
      <c r="C12" s="225"/>
      <c r="D12" s="17"/>
      <c r="E12" s="17"/>
    </row>
    <row r="13" spans="2:5" ht="12.75">
      <c r="B13" s="225"/>
      <c r="C13" s="225"/>
      <c r="D13" s="225"/>
      <c r="E13" s="225"/>
    </row>
    <row r="14" spans="2:5" ht="18.75">
      <c r="B14" s="198" t="s">
        <v>1362</v>
      </c>
      <c r="C14" s="198"/>
      <c r="D14" s="198"/>
      <c r="E14" s="198"/>
    </row>
    <row r="15" spans="2:5" ht="18.75">
      <c r="B15" s="198" t="s">
        <v>1364</v>
      </c>
      <c r="C15" s="198"/>
      <c r="D15" s="198"/>
      <c r="E15" s="198"/>
    </row>
    <row r="16" spans="2:5" ht="18.75">
      <c r="B16" s="198" t="s">
        <v>1361</v>
      </c>
      <c r="C16" s="198"/>
      <c r="D16" s="198"/>
      <c r="E16" s="198"/>
    </row>
    <row r="17" spans="2:5" ht="18.75">
      <c r="B17" s="198" t="s">
        <v>1363</v>
      </c>
      <c r="C17" s="198"/>
      <c r="D17" s="198"/>
      <c r="E17" s="198"/>
    </row>
    <row r="18" spans="1:5" ht="15.75">
      <c r="A18" s="2"/>
      <c r="B18" s="17"/>
      <c r="C18" s="225"/>
      <c r="D18" s="225"/>
      <c r="E18" s="225"/>
    </row>
    <row r="19" ht="13.5" thickBot="1"/>
    <row r="20" spans="1:5" ht="18.75" customHeight="1">
      <c r="A20" s="541" t="s">
        <v>921</v>
      </c>
      <c r="B20" s="554" t="s">
        <v>157</v>
      </c>
      <c r="C20" s="554" t="s">
        <v>188</v>
      </c>
      <c r="D20" s="554"/>
      <c r="E20" s="554"/>
    </row>
    <row r="21" spans="1:5" ht="33" customHeight="1">
      <c r="A21" s="542"/>
      <c r="B21" s="555"/>
      <c r="C21" s="555"/>
      <c r="D21" s="555"/>
      <c r="E21" s="555"/>
    </row>
    <row r="22" spans="1:5" ht="17.25" customHeight="1">
      <c r="A22" s="556"/>
      <c r="B22" s="557"/>
      <c r="C22" s="557"/>
      <c r="D22" s="496" t="s">
        <v>1368</v>
      </c>
      <c r="E22" s="496" t="s">
        <v>1367</v>
      </c>
    </row>
    <row r="23" spans="1:5" s="465" customFormat="1" ht="18" customHeight="1">
      <c r="A23" s="460">
        <v>1</v>
      </c>
      <c r="B23" s="461" t="s">
        <v>1248</v>
      </c>
      <c r="C23" s="462" t="s">
        <v>1369</v>
      </c>
      <c r="D23" s="462">
        <v>9</v>
      </c>
      <c r="E23" s="463">
        <v>18</v>
      </c>
    </row>
    <row r="24" spans="1:5" s="465" customFormat="1" ht="18" customHeight="1">
      <c r="A24" s="460">
        <v>2</v>
      </c>
      <c r="B24" s="461" t="s">
        <v>1249</v>
      </c>
      <c r="C24" s="462" t="s">
        <v>1369</v>
      </c>
      <c r="D24" s="462">
        <v>5</v>
      </c>
      <c r="E24" s="463">
        <v>15</v>
      </c>
    </row>
    <row r="25" spans="1:5" s="466" customFormat="1" ht="18" customHeight="1">
      <c r="A25" s="460">
        <v>3</v>
      </c>
      <c r="B25" s="475" t="s">
        <v>1250</v>
      </c>
      <c r="C25" s="462" t="s">
        <v>1369</v>
      </c>
      <c r="D25" s="482">
        <v>1</v>
      </c>
      <c r="E25" s="67">
        <v>16</v>
      </c>
    </row>
    <row r="26" spans="1:25" s="464" customFormat="1" ht="18" customHeight="1">
      <c r="A26" s="460">
        <v>4</v>
      </c>
      <c r="B26" s="461" t="s">
        <v>1372</v>
      </c>
      <c r="C26" s="462" t="s">
        <v>1369</v>
      </c>
      <c r="D26" s="467">
        <v>1</v>
      </c>
      <c r="E26" s="468">
        <v>22</v>
      </c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</row>
    <row r="27" spans="1:25" s="471" customFormat="1" ht="18" customHeight="1" thickBot="1">
      <c r="A27" s="460">
        <v>5</v>
      </c>
      <c r="B27" s="461" t="s">
        <v>1251</v>
      </c>
      <c r="C27" s="462" t="s">
        <v>1369</v>
      </c>
      <c r="D27" s="467">
        <v>1</v>
      </c>
      <c r="E27" s="468">
        <v>18</v>
      </c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</row>
    <row r="28" spans="1:25" s="489" customFormat="1" ht="18" customHeight="1">
      <c r="A28" s="460">
        <v>6</v>
      </c>
      <c r="B28" s="461" t="s">
        <v>1252</v>
      </c>
      <c r="C28" s="462" t="s">
        <v>1369</v>
      </c>
      <c r="D28" s="467">
        <v>5</v>
      </c>
      <c r="E28" s="468">
        <v>10</v>
      </c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</row>
    <row r="29" spans="1:25" s="471" customFormat="1" ht="18" customHeight="1" thickBot="1">
      <c r="A29" s="460">
        <v>7</v>
      </c>
      <c r="B29" s="461" t="s">
        <v>625</v>
      </c>
      <c r="C29" s="462" t="s">
        <v>1369</v>
      </c>
      <c r="D29" s="467">
        <v>10</v>
      </c>
      <c r="E29" s="468">
        <v>800</v>
      </c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</row>
    <row r="30" spans="1:25" s="490" customFormat="1" ht="18" customHeight="1" thickBot="1">
      <c r="A30" s="460">
        <v>8</v>
      </c>
      <c r="B30" s="461" t="s">
        <v>221</v>
      </c>
      <c r="C30" s="462" t="s">
        <v>1369</v>
      </c>
      <c r="D30" s="467">
        <v>1</v>
      </c>
      <c r="E30" s="468">
        <v>10</v>
      </c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</row>
    <row r="31" spans="1:25" s="472" customFormat="1" ht="18" customHeight="1">
      <c r="A31" s="460">
        <v>9</v>
      </c>
      <c r="B31" s="461" t="s">
        <v>951</v>
      </c>
      <c r="C31" s="462" t="s">
        <v>1369</v>
      </c>
      <c r="D31" s="467">
        <v>11</v>
      </c>
      <c r="E31" s="468">
        <v>880</v>
      </c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</row>
    <row r="32" spans="1:25" s="464" customFormat="1" ht="18" customHeight="1">
      <c r="A32" s="460">
        <v>10</v>
      </c>
      <c r="B32" s="461" t="s">
        <v>1253</v>
      </c>
      <c r="C32" s="462" t="s">
        <v>1369</v>
      </c>
      <c r="D32" s="467">
        <v>1</v>
      </c>
      <c r="E32" s="468">
        <v>91</v>
      </c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</row>
    <row r="33" spans="1:5" s="465" customFormat="1" ht="18" customHeight="1">
      <c r="A33" s="460">
        <v>11</v>
      </c>
      <c r="B33" s="461" t="s">
        <v>1254</v>
      </c>
      <c r="C33" s="462" t="s">
        <v>1369</v>
      </c>
      <c r="D33" s="467">
        <v>1</v>
      </c>
      <c r="E33" s="468">
        <v>18</v>
      </c>
    </row>
    <row r="34" spans="1:5" s="465" customFormat="1" ht="18" customHeight="1">
      <c r="A34" s="460">
        <v>12</v>
      </c>
      <c r="B34" s="461" t="s">
        <v>1255</v>
      </c>
      <c r="C34" s="462" t="s">
        <v>1369</v>
      </c>
      <c r="D34" s="467">
        <v>1</v>
      </c>
      <c r="E34" s="468">
        <v>10</v>
      </c>
    </row>
    <row r="35" spans="1:5" s="465" customFormat="1" ht="18" customHeight="1">
      <c r="A35" s="460">
        <v>13</v>
      </c>
      <c r="B35" s="461" t="s">
        <v>1256</v>
      </c>
      <c r="C35" s="462" t="s">
        <v>1369</v>
      </c>
      <c r="D35" s="467">
        <v>1</v>
      </c>
      <c r="E35" s="468">
        <v>66</v>
      </c>
    </row>
    <row r="36" spans="1:5" s="465" customFormat="1" ht="18" customHeight="1">
      <c r="A36" s="460">
        <v>14</v>
      </c>
      <c r="B36" s="461" t="s">
        <v>1257</v>
      </c>
      <c r="C36" s="462" t="s">
        <v>1369</v>
      </c>
      <c r="D36" s="467">
        <v>1</v>
      </c>
      <c r="E36" s="468">
        <v>70</v>
      </c>
    </row>
    <row r="37" spans="1:5" s="465" customFormat="1" ht="18" customHeight="1">
      <c r="A37" s="460">
        <v>15</v>
      </c>
      <c r="B37" s="461" t="s">
        <v>948</v>
      </c>
      <c r="C37" s="462" t="s">
        <v>1369</v>
      </c>
      <c r="D37" s="467">
        <v>10</v>
      </c>
      <c r="E37" s="468">
        <v>40</v>
      </c>
    </row>
    <row r="38" spans="1:5" s="465" customFormat="1" ht="18" customHeight="1">
      <c r="A38" s="460">
        <v>16</v>
      </c>
      <c r="B38" s="461" t="s">
        <v>1258</v>
      </c>
      <c r="C38" s="462" t="s">
        <v>1369</v>
      </c>
      <c r="D38" s="467">
        <v>1</v>
      </c>
      <c r="E38" s="468">
        <v>42</v>
      </c>
    </row>
    <row r="39" spans="1:5" s="465" customFormat="1" ht="18" customHeight="1">
      <c r="A39" s="460">
        <v>17</v>
      </c>
      <c r="B39" s="461" t="s">
        <v>610</v>
      </c>
      <c r="C39" s="462" t="s">
        <v>1369</v>
      </c>
      <c r="D39" s="467">
        <v>1</v>
      </c>
      <c r="E39" s="468">
        <v>44</v>
      </c>
    </row>
    <row r="40" spans="1:5" s="465" customFormat="1" ht="18" customHeight="1">
      <c r="A40" s="460">
        <v>18</v>
      </c>
      <c r="B40" s="461" t="s">
        <v>1259</v>
      </c>
      <c r="C40" s="462" t="s">
        <v>1369</v>
      </c>
      <c r="D40" s="467">
        <v>3</v>
      </c>
      <c r="E40" s="468">
        <v>6</v>
      </c>
    </row>
    <row r="41" spans="1:5" s="465" customFormat="1" ht="18" customHeight="1">
      <c r="A41" s="460">
        <v>19</v>
      </c>
      <c r="B41" s="461" t="s">
        <v>1260</v>
      </c>
      <c r="C41" s="462" t="s">
        <v>1369</v>
      </c>
      <c r="D41" s="467">
        <v>2</v>
      </c>
      <c r="E41" s="468">
        <v>4</v>
      </c>
    </row>
    <row r="42" spans="1:5" s="465" customFormat="1" ht="18" customHeight="1">
      <c r="A42" s="460">
        <v>20</v>
      </c>
      <c r="B42" s="461" t="s">
        <v>1261</v>
      </c>
      <c r="C42" s="462" t="s">
        <v>1369</v>
      </c>
      <c r="D42" s="467">
        <v>2</v>
      </c>
      <c r="E42" s="468">
        <v>2</v>
      </c>
    </row>
    <row r="43" spans="1:5" s="465" customFormat="1" ht="18" customHeight="1">
      <c r="A43" s="460">
        <v>21</v>
      </c>
      <c r="B43" s="469" t="s">
        <v>1262</v>
      </c>
      <c r="C43" s="462" t="s">
        <v>1369</v>
      </c>
      <c r="D43" s="467">
        <v>20</v>
      </c>
      <c r="E43" s="468">
        <v>100</v>
      </c>
    </row>
    <row r="44" spans="1:5" s="465" customFormat="1" ht="18" customHeight="1">
      <c r="A44" s="460">
        <v>22</v>
      </c>
      <c r="B44" s="461" t="s">
        <v>1264</v>
      </c>
      <c r="C44" s="462" t="s">
        <v>1369</v>
      </c>
      <c r="D44" s="467">
        <v>1</v>
      </c>
      <c r="E44" s="468">
        <v>5</v>
      </c>
    </row>
    <row r="45" spans="1:5" s="465" customFormat="1" ht="18" customHeight="1">
      <c r="A45" s="460">
        <v>23</v>
      </c>
      <c r="B45" s="461" t="s">
        <v>1265</v>
      </c>
      <c r="C45" s="462" t="s">
        <v>1369</v>
      </c>
      <c r="D45" s="467">
        <v>1</v>
      </c>
      <c r="E45" s="468">
        <v>279</v>
      </c>
    </row>
    <row r="46" spans="1:5" s="465" customFormat="1" ht="18" customHeight="1">
      <c r="A46" s="460">
        <v>24</v>
      </c>
      <c r="B46" s="461" t="s">
        <v>1266</v>
      </c>
      <c r="C46" s="462" t="s">
        <v>1369</v>
      </c>
      <c r="D46" s="467">
        <v>1</v>
      </c>
      <c r="E46" s="468">
        <v>178</v>
      </c>
    </row>
    <row r="47" spans="1:5" s="465" customFormat="1" ht="18" customHeight="1">
      <c r="A47" s="460">
        <v>25</v>
      </c>
      <c r="B47" s="461" t="s">
        <v>1267</v>
      </c>
      <c r="C47" s="462" t="s">
        <v>1369</v>
      </c>
      <c r="D47" s="467">
        <v>1</v>
      </c>
      <c r="E47" s="468">
        <v>204</v>
      </c>
    </row>
    <row r="48" spans="1:5" s="465" customFormat="1" ht="18" customHeight="1">
      <c r="A48" s="460">
        <v>26</v>
      </c>
      <c r="B48" s="461" t="s">
        <v>15</v>
      </c>
      <c r="C48" s="462" t="s">
        <v>1369</v>
      </c>
      <c r="D48" s="467">
        <v>1</v>
      </c>
      <c r="E48" s="468">
        <v>108</v>
      </c>
    </row>
    <row r="49" spans="1:5" s="465" customFormat="1" ht="18" customHeight="1">
      <c r="A49" s="460">
        <v>27</v>
      </c>
      <c r="B49" s="461" t="s">
        <v>16</v>
      </c>
      <c r="C49" s="462" t="s">
        <v>1369</v>
      </c>
      <c r="D49" s="467">
        <v>1</v>
      </c>
      <c r="E49" s="468">
        <v>96</v>
      </c>
    </row>
    <row r="50" spans="1:5" s="465" customFormat="1" ht="18" customHeight="1">
      <c r="A50" s="460">
        <v>28</v>
      </c>
      <c r="B50" s="461" t="s">
        <v>1270</v>
      </c>
      <c r="C50" s="462" t="s">
        <v>1369</v>
      </c>
      <c r="D50" s="462">
        <v>1</v>
      </c>
      <c r="E50" s="470">
        <v>112</v>
      </c>
    </row>
    <row r="51" spans="1:5" s="465" customFormat="1" ht="18" customHeight="1">
      <c r="A51" s="460">
        <v>29</v>
      </c>
      <c r="B51" s="461" t="s">
        <v>1271</v>
      </c>
      <c r="C51" s="462" t="s">
        <v>1369</v>
      </c>
      <c r="D51" s="462">
        <v>1</v>
      </c>
      <c r="E51" s="470">
        <v>40</v>
      </c>
    </row>
    <row r="52" spans="1:5" s="465" customFormat="1" ht="18" customHeight="1">
      <c r="A52" s="460">
        <v>30</v>
      </c>
      <c r="B52" s="461" t="s">
        <v>1272</v>
      </c>
      <c r="C52" s="462" t="s">
        <v>1369</v>
      </c>
      <c r="D52" s="467">
        <v>1</v>
      </c>
      <c r="E52" s="468">
        <v>117</v>
      </c>
    </row>
    <row r="53" spans="1:5" s="465" customFormat="1" ht="18" customHeight="1">
      <c r="A53" s="460">
        <v>31</v>
      </c>
      <c r="B53" s="461" t="s">
        <v>636</v>
      </c>
      <c r="C53" s="462" t="s">
        <v>1369</v>
      </c>
      <c r="D53" s="467">
        <v>1</v>
      </c>
      <c r="E53" s="468">
        <v>40</v>
      </c>
    </row>
    <row r="54" spans="1:5" s="465" customFormat="1" ht="18" customHeight="1">
      <c r="A54" s="460">
        <v>32</v>
      </c>
      <c r="B54" s="461" t="s">
        <v>1273</v>
      </c>
      <c r="C54" s="462" t="s">
        <v>1369</v>
      </c>
      <c r="D54" s="467">
        <v>8</v>
      </c>
      <c r="E54" s="468">
        <v>280</v>
      </c>
    </row>
    <row r="55" spans="1:5" ht="18" customHeight="1">
      <c r="A55" s="460">
        <v>33</v>
      </c>
      <c r="B55" s="459" t="s">
        <v>1274</v>
      </c>
      <c r="C55" s="462" t="s">
        <v>1369</v>
      </c>
      <c r="D55" s="434">
        <v>1</v>
      </c>
      <c r="E55" s="435">
        <v>270</v>
      </c>
    </row>
    <row r="56" spans="1:5" s="465" customFormat="1" ht="18" customHeight="1">
      <c r="A56" s="460">
        <v>34</v>
      </c>
      <c r="B56" s="461" t="s">
        <v>1373</v>
      </c>
      <c r="C56" s="462" t="s">
        <v>1369</v>
      </c>
      <c r="D56" s="467">
        <v>19</v>
      </c>
      <c r="E56" s="468">
        <v>950</v>
      </c>
    </row>
    <row r="57" spans="1:5" s="465" customFormat="1" ht="18" customHeight="1">
      <c r="A57" s="460">
        <v>35</v>
      </c>
      <c r="B57" s="461" t="s">
        <v>1275</v>
      </c>
      <c r="C57" s="462" t="s">
        <v>1369</v>
      </c>
      <c r="D57" s="467">
        <v>3</v>
      </c>
      <c r="E57" s="468">
        <v>291</v>
      </c>
    </row>
    <row r="58" spans="1:5" s="465" customFormat="1" ht="18" customHeight="1">
      <c r="A58" s="460">
        <v>36</v>
      </c>
      <c r="B58" s="461" t="s">
        <v>301</v>
      </c>
      <c r="C58" s="462" t="s">
        <v>1369</v>
      </c>
      <c r="D58" s="467">
        <v>205</v>
      </c>
      <c r="E58" s="468">
        <v>4305</v>
      </c>
    </row>
    <row r="59" spans="1:5" s="465" customFormat="1" ht="18" customHeight="1">
      <c r="A59" s="460"/>
      <c r="B59" s="461"/>
      <c r="C59" s="549" t="s">
        <v>1365</v>
      </c>
      <c r="D59" s="550"/>
      <c r="E59" s="551"/>
    </row>
    <row r="60" spans="1:5" s="465" customFormat="1" ht="18" customHeight="1">
      <c r="A60" s="460"/>
      <c r="B60" s="461"/>
      <c r="C60" s="462"/>
      <c r="D60" s="467"/>
      <c r="E60" s="468"/>
    </row>
    <row r="61" spans="1:5" s="465" customFormat="1" ht="18" customHeight="1">
      <c r="A61" s="460">
        <v>37</v>
      </c>
      <c r="B61" s="461" t="s">
        <v>295</v>
      </c>
      <c r="C61" s="462" t="s">
        <v>1369</v>
      </c>
      <c r="D61" s="467">
        <v>22</v>
      </c>
      <c r="E61" s="468">
        <v>176</v>
      </c>
    </row>
    <row r="62" spans="1:5" s="465" customFormat="1" ht="18" customHeight="1">
      <c r="A62" s="460">
        <v>38</v>
      </c>
      <c r="B62" s="461" t="s">
        <v>1276</v>
      </c>
      <c r="C62" s="462" t="s">
        <v>1369</v>
      </c>
      <c r="D62" s="467">
        <v>48</v>
      </c>
      <c r="E62" s="468">
        <v>720</v>
      </c>
    </row>
    <row r="63" spans="1:5" s="465" customFormat="1" ht="18" customHeight="1">
      <c r="A63" s="460">
        <v>39</v>
      </c>
      <c r="B63" s="461" t="s">
        <v>1277</v>
      </c>
      <c r="C63" s="462" t="s">
        <v>1369</v>
      </c>
      <c r="D63" s="467">
        <v>1</v>
      </c>
      <c r="E63" s="468">
        <v>71</v>
      </c>
    </row>
    <row r="64" spans="1:5" s="465" customFormat="1" ht="18" customHeight="1">
      <c r="A64" s="460">
        <v>40</v>
      </c>
      <c r="B64" s="461" t="s">
        <v>203</v>
      </c>
      <c r="C64" s="462" t="s">
        <v>1369</v>
      </c>
      <c r="D64" s="467">
        <v>74</v>
      </c>
      <c r="E64" s="468">
        <v>592</v>
      </c>
    </row>
    <row r="65" spans="1:5" s="465" customFormat="1" ht="18" customHeight="1">
      <c r="A65" s="460">
        <v>41</v>
      </c>
      <c r="B65" s="461" t="s">
        <v>1278</v>
      </c>
      <c r="C65" s="462" t="s">
        <v>1369</v>
      </c>
      <c r="D65" s="467">
        <v>30</v>
      </c>
      <c r="E65" s="468">
        <v>1050</v>
      </c>
    </row>
    <row r="66" spans="1:5" s="465" customFormat="1" ht="18" customHeight="1">
      <c r="A66" s="460">
        <v>42</v>
      </c>
      <c r="B66" s="461" t="s">
        <v>648</v>
      </c>
      <c r="C66" s="462" t="s">
        <v>1369</v>
      </c>
      <c r="D66" s="467">
        <v>312</v>
      </c>
      <c r="E66" s="468">
        <v>16224</v>
      </c>
    </row>
    <row r="67" spans="1:5" s="465" customFormat="1" ht="18" customHeight="1">
      <c r="A67" s="460">
        <v>43</v>
      </c>
      <c r="B67" s="461" t="s">
        <v>1279</v>
      </c>
      <c r="C67" s="462" t="s">
        <v>1369</v>
      </c>
      <c r="D67" s="467">
        <v>16</v>
      </c>
      <c r="E67" s="468">
        <v>176</v>
      </c>
    </row>
    <row r="68" spans="1:5" s="465" customFormat="1" ht="18" customHeight="1">
      <c r="A68" s="460">
        <v>44</v>
      </c>
      <c r="B68" s="461" t="s">
        <v>1280</v>
      </c>
      <c r="C68" s="462" t="s">
        <v>1369</v>
      </c>
      <c r="D68" s="462">
        <v>1</v>
      </c>
      <c r="E68" s="470">
        <v>100</v>
      </c>
    </row>
    <row r="69" spans="1:5" s="465" customFormat="1" ht="18" customHeight="1">
      <c r="A69" s="460">
        <v>45</v>
      </c>
      <c r="B69" s="461" t="s">
        <v>1281</v>
      </c>
      <c r="C69" s="462" t="s">
        <v>1369</v>
      </c>
      <c r="D69" s="462">
        <v>59</v>
      </c>
      <c r="E69" s="470">
        <v>2360</v>
      </c>
    </row>
    <row r="70" spans="1:5" s="465" customFormat="1" ht="18" customHeight="1">
      <c r="A70" s="460">
        <v>46</v>
      </c>
      <c r="B70" s="461" t="s">
        <v>203</v>
      </c>
      <c r="C70" s="462" t="s">
        <v>1369</v>
      </c>
      <c r="D70" s="462">
        <v>119</v>
      </c>
      <c r="E70" s="470">
        <v>595</v>
      </c>
    </row>
    <row r="71" spans="1:5" s="465" customFormat="1" ht="18" customHeight="1">
      <c r="A71" s="460">
        <v>47</v>
      </c>
      <c r="B71" s="461" t="s">
        <v>1282</v>
      </c>
      <c r="C71" s="462" t="s">
        <v>1369</v>
      </c>
      <c r="D71" s="462">
        <v>3</v>
      </c>
      <c r="E71" s="470">
        <v>183</v>
      </c>
    </row>
    <row r="72" spans="1:5" s="465" customFormat="1" ht="18" customHeight="1">
      <c r="A72" s="460">
        <v>48</v>
      </c>
      <c r="B72" s="461" t="s">
        <v>1283</v>
      </c>
      <c r="C72" s="462" t="s">
        <v>1369</v>
      </c>
      <c r="D72" s="462">
        <v>23</v>
      </c>
      <c r="E72" s="470">
        <v>2300</v>
      </c>
    </row>
    <row r="73" spans="1:5" s="465" customFormat="1" ht="18" customHeight="1">
      <c r="A73" s="460">
        <v>49</v>
      </c>
      <c r="B73" s="461" t="s">
        <v>1284</v>
      </c>
      <c r="C73" s="462" t="s">
        <v>1369</v>
      </c>
      <c r="D73" s="462">
        <v>1</v>
      </c>
      <c r="E73" s="470">
        <v>135</v>
      </c>
    </row>
    <row r="74" spans="1:5" s="465" customFormat="1" ht="18" customHeight="1">
      <c r="A74" s="460">
        <v>50</v>
      </c>
      <c r="B74" s="461" t="s">
        <v>1285</v>
      </c>
      <c r="C74" s="462" t="s">
        <v>1369</v>
      </c>
      <c r="D74" s="462">
        <v>59</v>
      </c>
      <c r="E74" s="470">
        <v>1593</v>
      </c>
    </row>
    <row r="75" spans="1:5" s="465" customFormat="1" ht="18" customHeight="1">
      <c r="A75" s="460">
        <v>51</v>
      </c>
      <c r="B75" s="461" t="s">
        <v>786</v>
      </c>
      <c r="C75" s="462" t="s">
        <v>1369</v>
      </c>
      <c r="D75" s="462">
        <v>110</v>
      </c>
      <c r="E75" s="470">
        <v>2200</v>
      </c>
    </row>
    <row r="76" spans="1:5" s="465" customFormat="1" ht="18" customHeight="1">
      <c r="A76" s="460">
        <v>52</v>
      </c>
      <c r="B76" s="461" t="s">
        <v>1286</v>
      </c>
      <c r="C76" s="462" t="s">
        <v>1369</v>
      </c>
      <c r="D76" s="462">
        <v>7</v>
      </c>
      <c r="E76" s="470">
        <v>343</v>
      </c>
    </row>
    <row r="77" spans="1:5" s="465" customFormat="1" ht="18" customHeight="1">
      <c r="A77" s="460">
        <v>53</v>
      </c>
      <c r="B77" s="461" t="s">
        <v>203</v>
      </c>
      <c r="C77" s="462" t="s">
        <v>1369</v>
      </c>
      <c r="D77" s="462">
        <v>20</v>
      </c>
      <c r="E77" s="470">
        <v>500</v>
      </c>
    </row>
    <row r="78" spans="1:5" s="465" customFormat="1" ht="18" customHeight="1">
      <c r="A78" s="460">
        <v>54</v>
      </c>
      <c r="B78" s="461" t="s">
        <v>1281</v>
      </c>
      <c r="C78" s="462" t="s">
        <v>1369</v>
      </c>
      <c r="D78" s="462">
        <v>40</v>
      </c>
      <c r="E78" s="470">
        <v>1400</v>
      </c>
    </row>
    <row r="79" spans="1:5" s="465" customFormat="1" ht="18" customHeight="1">
      <c r="A79" s="460">
        <v>55</v>
      </c>
      <c r="B79" s="461" t="s">
        <v>1287</v>
      </c>
      <c r="C79" s="462" t="s">
        <v>1369</v>
      </c>
      <c r="D79" s="462">
        <v>1</v>
      </c>
      <c r="E79" s="470">
        <v>116</v>
      </c>
    </row>
    <row r="80" spans="1:5" s="465" customFormat="1" ht="18" customHeight="1">
      <c r="A80" s="460">
        <v>56</v>
      </c>
      <c r="B80" s="469" t="s">
        <v>1281</v>
      </c>
      <c r="C80" s="462" t="s">
        <v>1369</v>
      </c>
      <c r="D80" s="462">
        <v>100</v>
      </c>
      <c r="E80" s="463">
        <v>14000</v>
      </c>
    </row>
    <row r="81" spans="1:5" s="465" customFormat="1" ht="18" customHeight="1">
      <c r="A81" s="460">
        <v>57</v>
      </c>
      <c r="B81" s="461" t="s">
        <v>203</v>
      </c>
      <c r="C81" s="462" t="s">
        <v>1369</v>
      </c>
      <c r="D81" s="462">
        <v>20</v>
      </c>
      <c r="E81" s="463">
        <v>1900</v>
      </c>
    </row>
    <row r="82" spans="1:5" s="465" customFormat="1" ht="18" customHeight="1">
      <c r="A82" s="460">
        <v>58</v>
      </c>
      <c r="B82" s="461" t="s">
        <v>1281</v>
      </c>
      <c r="C82" s="462" t="s">
        <v>1369</v>
      </c>
      <c r="D82" s="462">
        <v>30</v>
      </c>
      <c r="E82" s="463">
        <v>1590</v>
      </c>
    </row>
    <row r="83" spans="1:5" s="465" customFormat="1" ht="18" customHeight="1">
      <c r="A83" s="460">
        <v>59</v>
      </c>
      <c r="B83" s="461" t="s">
        <v>203</v>
      </c>
      <c r="C83" s="462" t="s">
        <v>1369</v>
      </c>
      <c r="D83" s="462">
        <v>60</v>
      </c>
      <c r="E83" s="463">
        <v>3180</v>
      </c>
    </row>
    <row r="84" spans="1:5" s="465" customFormat="1" ht="18" customHeight="1">
      <c r="A84" s="460">
        <v>60</v>
      </c>
      <c r="B84" s="461" t="s">
        <v>1127</v>
      </c>
      <c r="C84" s="462" t="s">
        <v>1369</v>
      </c>
      <c r="D84" s="462">
        <v>1</v>
      </c>
      <c r="E84" s="463">
        <v>55</v>
      </c>
    </row>
    <row r="85" spans="1:5" s="465" customFormat="1" ht="18" customHeight="1">
      <c r="A85" s="460">
        <v>61</v>
      </c>
      <c r="B85" s="461" t="s">
        <v>1288</v>
      </c>
      <c r="C85" s="462" t="s">
        <v>1369</v>
      </c>
      <c r="D85" s="462">
        <v>6</v>
      </c>
      <c r="E85" s="463">
        <v>402</v>
      </c>
    </row>
    <row r="86" spans="1:5" s="465" customFormat="1" ht="18" customHeight="1">
      <c r="A86" s="460">
        <v>62</v>
      </c>
      <c r="B86" s="461" t="s">
        <v>768</v>
      </c>
      <c r="C86" s="462" t="s">
        <v>1369</v>
      </c>
      <c r="D86" s="462">
        <v>27</v>
      </c>
      <c r="E86" s="463">
        <v>891</v>
      </c>
    </row>
    <row r="87" spans="1:5" s="465" customFormat="1" ht="18" customHeight="1">
      <c r="A87" s="460">
        <v>63</v>
      </c>
      <c r="B87" s="461" t="s">
        <v>768</v>
      </c>
      <c r="C87" s="462" t="s">
        <v>1369</v>
      </c>
      <c r="D87" s="462">
        <v>20</v>
      </c>
      <c r="E87" s="463">
        <v>9000</v>
      </c>
    </row>
    <row r="88" spans="1:5" s="465" customFormat="1" ht="18" customHeight="1">
      <c r="A88" s="460">
        <v>64</v>
      </c>
      <c r="B88" s="461" t="s">
        <v>682</v>
      </c>
      <c r="C88" s="462" t="s">
        <v>1369</v>
      </c>
      <c r="D88" s="462">
        <v>1</v>
      </c>
      <c r="E88" s="463">
        <v>100</v>
      </c>
    </row>
    <row r="89" spans="1:5" s="465" customFormat="1" ht="18" customHeight="1">
      <c r="A89" s="460">
        <v>65</v>
      </c>
      <c r="B89" s="461" t="s">
        <v>1289</v>
      </c>
      <c r="C89" s="462" t="s">
        <v>1369</v>
      </c>
      <c r="D89" s="462">
        <v>2</v>
      </c>
      <c r="E89" s="463">
        <v>500</v>
      </c>
    </row>
    <row r="90" spans="1:5" s="465" customFormat="1" ht="18" customHeight="1">
      <c r="A90" s="460">
        <v>66</v>
      </c>
      <c r="B90" s="461" t="s">
        <v>1291</v>
      </c>
      <c r="C90" s="462" t="s">
        <v>1369</v>
      </c>
      <c r="D90" s="462">
        <v>1</v>
      </c>
      <c r="E90" s="463">
        <v>150</v>
      </c>
    </row>
    <row r="91" spans="1:5" s="465" customFormat="1" ht="18" customHeight="1">
      <c r="A91" s="460">
        <v>67</v>
      </c>
      <c r="B91" s="461" t="s">
        <v>1292</v>
      </c>
      <c r="C91" s="462" t="s">
        <v>1369</v>
      </c>
      <c r="D91" s="462">
        <v>2</v>
      </c>
      <c r="E91" s="463">
        <v>510</v>
      </c>
    </row>
    <row r="92" spans="1:5" s="465" customFormat="1" ht="18" customHeight="1">
      <c r="A92" s="460">
        <v>68</v>
      </c>
      <c r="B92" s="469" t="s">
        <v>1293</v>
      </c>
      <c r="C92" s="462" t="s">
        <v>1369</v>
      </c>
      <c r="D92" s="462">
        <v>1</v>
      </c>
      <c r="E92" s="463">
        <v>256</v>
      </c>
    </row>
    <row r="93" spans="1:5" s="465" customFormat="1" ht="18" customHeight="1">
      <c r="A93" s="460">
        <v>69</v>
      </c>
      <c r="B93" s="461" t="s">
        <v>885</v>
      </c>
      <c r="C93" s="462" t="s">
        <v>1369</v>
      </c>
      <c r="D93" s="462">
        <v>1</v>
      </c>
      <c r="E93" s="463">
        <v>138</v>
      </c>
    </row>
    <row r="94" spans="1:5" s="465" customFormat="1" ht="18" customHeight="1">
      <c r="A94" s="460">
        <v>70</v>
      </c>
      <c r="B94" s="461" t="s">
        <v>1294</v>
      </c>
      <c r="C94" s="462" t="s">
        <v>1369</v>
      </c>
      <c r="D94" s="462">
        <v>1</v>
      </c>
      <c r="E94" s="463">
        <v>60</v>
      </c>
    </row>
    <row r="95" spans="1:5" s="465" customFormat="1" ht="18" customHeight="1">
      <c r="A95" s="460">
        <v>71</v>
      </c>
      <c r="B95" s="461" t="s">
        <v>1374</v>
      </c>
      <c r="C95" s="462" t="s">
        <v>1369</v>
      </c>
      <c r="D95" s="462">
        <v>1</v>
      </c>
      <c r="E95" s="463">
        <v>70</v>
      </c>
    </row>
    <row r="96" spans="1:5" s="465" customFormat="1" ht="18" customHeight="1">
      <c r="A96" s="460">
        <v>72</v>
      </c>
      <c r="B96" s="461" t="s">
        <v>1295</v>
      </c>
      <c r="C96" s="462" t="s">
        <v>1369</v>
      </c>
      <c r="D96" s="462">
        <v>1</v>
      </c>
      <c r="E96" s="463">
        <v>100</v>
      </c>
    </row>
    <row r="97" spans="1:5" s="465" customFormat="1" ht="18" customHeight="1">
      <c r="A97" s="460">
        <v>73</v>
      </c>
      <c r="B97" s="461" t="s">
        <v>1296</v>
      </c>
      <c r="C97" s="462" t="s">
        <v>1369</v>
      </c>
      <c r="D97" s="462">
        <v>1</v>
      </c>
      <c r="E97" s="463">
        <v>35</v>
      </c>
    </row>
    <row r="98" spans="1:5" s="465" customFormat="1" ht="18" customHeight="1">
      <c r="A98" s="460">
        <v>74</v>
      </c>
      <c r="B98" s="461" t="s">
        <v>1297</v>
      </c>
      <c r="C98" s="462" t="s">
        <v>1369</v>
      </c>
      <c r="D98" s="462">
        <v>6</v>
      </c>
      <c r="E98" s="463">
        <v>300</v>
      </c>
    </row>
    <row r="99" spans="1:5" s="465" customFormat="1" ht="18" customHeight="1">
      <c r="A99" s="460">
        <v>75</v>
      </c>
      <c r="B99" s="461" t="s">
        <v>1298</v>
      </c>
      <c r="C99" s="462" t="s">
        <v>1369</v>
      </c>
      <c r="D99" s="462">
        <v>5</v>
      </c>
      <c r="E99" s="463">
        <v>500</v>
      </c>
    </row>
    <row r="100" spans="1:5" s="465" customFormat="1" ht="18" customHeight="1">
      <c r="A100" s="460">
        <v>76</v>
      </c>
      <c r="B100" s="461" t="s">
        <v>1299</v>
      </c>
      <c r="C100" s="462" t="s">
        <v>1369</v>
      </c>
      <c r="D100" s="462">
        <v>16</v>
      </c>
      <c r="E100" s="463">
        <v>192</v>
      </c>
    </row>
    <row r="101" spans="1:5" s="465" customFormat="1" ht="18" customHeight="1">
      <c r="A101" s="460">
        <v>77</v>
      </c>
      <c r="B101" s="461" t="s">
        <v>1300</v>
      </c>
      <c r="C101" s="462" t="s">
        <v>1369</v>
      </c>
      <c r="D101" s="462">
        <v>63</v>
      </c>
      <c r="E101" s="463">
        <v>1701</v>
      </c>
    </row>
    <row r="102" spans="1:5" s="465" customFormat="1" ht="18" customHeight="1">
      <c r="A102" s="460">
        <v>78</v>
      </c>
      <c r="B102" s="461" t="s">
        <v>786</v>
      </c>
      <c r="C102" s="462" t="s">
        <v>1369</v>
      </c>
      <c r="D102" s="462">
        <v>92</v>
      </c>
      <c r="E102" s="463">
        <v>1104</v>
      </c>
    </row>
    <row r="103" spans="1:5" s="465" customFormat="1" ht="18" customHeight="1">
      <c r="A103" s="460">
        <v>79</v>
      </c>
      <c r="B103" s="461" t="s">
        <v>1301</v>
      </c>
      <c r="C103" s="462" t="s">
        <v>1369</v>
      </c>
      <c r="D103" s="462">
        <v>15</v>
      </c>
      <c r="E103" s="463">
        <v>1830</v>
      </c>
    </row>
    <row r="104" spans="1:5" s="465" customFormat="1" ht="18" customHeight="1">
      <c r="A104" s="460">
        <v>80</v>
      </c>
      <c r="B104" s="461" t="s">
        <v>1302</v>
      </c>
      <c r="C104" s="462" t="s">
        <v>1369</v>
      </c>
      <c r="D104" s="462">
        <v>1</v>
      </c>
      <c r="E104" s="463">
        <v>98</v>
      </c>
    </row>
    <row r="105" spans="1:5" s="465" customFormat="1" ht="18" customHeight="1">
      <c r="A105" s="460">
        <v>81</v>
      </c>
      <c r="B105" s="461" t="s">
        <v>694</v>
      </c>
      <c r="C105" s="462" t="s">
        <v>1369</v>
      </c>
      <c r="D105" s="462">
        <v>1</v>
      </c>
      <c r="E105" s="463">
        <v>45</v>
      </c>
    </row>
    <row r="106" spans="1:5" s="465" customFormat="1" ht="18" customHeight="1">
      <c r="A106" s="460">
        <v>82</v>
      </c>
      <c r="B106" s="461" t="s">
        <v>1303</v>
      </c>
      <c r="C106" s="462" t="s">
        <v>1369</v>
      </c>
      <c r="D106" s="462">
        <v>1</v>
      </c>
      <c r="E106" s="470">
        <v>1200</v>
      </c>
    </row>
    <row r="107" spans="1:5" s="465" customFormat="1" ht="18" customHeight="1">
      <c r="A107" s="460">
        <v>83</v>
      </c>
      <c r="B107" s="461" t="s">
        <v>610</v>
      </c>
      <c r="C107" s="462" t="s">
        <v>1369</v>
      </c>
      <c r="D107" s="462">
        <v>1</v>
      </c>
      <c r="E107" s="470">
        <v>50</v>
      </c>
    </row>
    <row r="108" spans="1:5" s="465" customFormat="1" ht="18" customHeight="1">
      <c r="A108" s="460">
        <v>84</v>
      </c>
      <c r="B108" s="461" t="s">
        <v>0</v>
      </c>
      <c r="C108" s="462" t="s">
        <v>1369</v>
      </c>
      <c r="D108" s="462">
        <v>1</v>
      </c>
      <c r="E108" s="470">
        <v>100</v>
      </c>
    </row>
    <row r="109" spans="1:5" s="465" customFormat="1" ht="18" customHeight="1">
      <c r="A109" s="460">
        <v>85</v>
      </c>
      <c r="B109" s="461" t="s">
        <v>645</v>
      </c>
      <c r="C109" s="462" t="s">
        <v>1369</v>
      </c>
      <c r="D109" s="462">
        <v>7</v>
      </c>
      <c r="E109" s="470">
        <v>700</v>
      </c>
    </row>
    <row r="110" spans="1:5" s="465" customFormat="1" ht="18" customHeight="1">
      <c r="A110" s="460">
        <v>86</v>
      </c>
      <c r="B110" s="461" t="s">
        <v>1304</v>
      </c>
      <c r="C110" s="462" t="s">
        <v>1369</v>
      </c>
      <c r="D110" s="462">
        <v>1</v>
      </c>
      <c r="E110" s="470">
        <v>212</v>
      </c>
    </row>
    <row r="111" spans="1:5" s="465" customFormat="1" ht="18" customHeight="1">
      <c r="A111" s="460">
        <v>87</v>
      </c>
      <c r="B111" s="461" t="s">
        <v>1305</v>
      </c>
      <c r="C111" s="462" t="s">
        <v>1369</v>
      </c>
      <c r="D111" s="462">
        <v>1</v>
      </c>
      <c r="E111" s="470">
        <v>59</v>
      </c>
    </row>
    <row r="112" spans="1:5" s="465" customFormat="1" ht="18" customHeight="1">
      <c r="A112" s="460">
        <v>88</v>
      </c>
      <c r="B112" s="461" t="s">
        <v>1306</v>
      </c>
      <c r="C112" s="462" t="s">
        <v>1369</v>
      </c>
      <c r="D112" s="462">
        <v>1</v>
      </c>
      <c r="E112" s="470">
        <v>350</v>
      </c>
    </row>
    <row r="113" spans="1:5" s="465" customFormat="1" ht="18" customHeight="1">
      <c r="A113" s="460">
        <v>89</v>
      </c>
      <c r="B113" s="461" t="s">
        <v>1307</v>
      </c>
      <c r="C113" s="462" t="s">
        <v>1369</v>
      </c>
      <c r="D113" s="462">
        <v>4</v>
      </c>
      <c r="E113" s="470">
        <v>1628</v>
      </c>
    </row>
    <row r="114" spans="1:5" s="465" customFormat="1" ht="18" customHeight="1">
      <c r="A114" s="460">
        <v>90</v>
      </c>
      <c r="B114" s="469" t="s">
        <v>1308</v>
      </c>
      <c r="C114" s="462" t="s">
        <v>1369</v>
      </c>
      <c r="D114" s="462">
        <v>1</v>
      </c>
      <c r="E114" s="470">
        <v>222</v>
      </c>
    </row>
    <row r="115" spans="1:5" s="465" customFormat="1" ht="18" customHeight="1">
      <c r="A115" s="460">
        <v>91</v>
      </c>
      <c r="B115" s="461" t="s">
        <v>1309</v>
      </c>
      <c r="C115" s="462" t="s">
        <v>1369</v>
      </c>
      <c r="D115" s="462">
        <v>1</v>
      </c>
      <c r="E115" s="470">
        <v>47</v>
      </c>
    </row>
    <row r="116" spans="1:5" s="465" customFormat="1" ht="18" customHeight="1">
      <c r="A116" s="460">
        <v>92</v>
      </c>
      <c r="B116" s="461" t="s">
        <v>1310</v>
      </c>
      <c r="C116" s="462" t="s">
        <v>1369</v>
      </c>
      <c r="D116" s="462">
        <v>1</v>
      </c>
      <c r="E116" s="470">
        <v>16</v>
      </c>
    </row>
    <row r="117" spans="1:5" s="465" customFormat="1" ht="18" customHeight="1">
      <c r="A117" s="460">
        <v>93</v>
      </c>
      <c r="B117" s="461" t="s">
        <v>720</v>
      </c>
      <c r="C117" s="462" t="s">
        <v>1369</v>
      </c>
      <c r="D117" s="462">
        <v>4</v>
      </c>
      <c r="E117" s="470">
        <v>556</v>
      </c>
    </row>
    <row r="118" spans="1:5" s="465" customFormat="1" ht="18" customHeight="1">
      <c r="A118" s="460"/>
      <c r="B118" s="461"/>
      <c r="C118" s="549" t="s">
        <v>1365</v>
      </c>
      <c r="D118" s="550"/>
      <c r="E118" s="551"/>
    </row>
    <row r="119" spans="1:5" s="465" customFormat="1" ht="18" customHeight="1">
      <c r="A119" s="460">
        <v>94</v>
      </c>
      <c r="B119" s="461" t="s">
        <v>1</v>
      </c>
      <c r="C119" s="462" t="s">
        <v>1369</v>
      </c>
      <c r="D119" s="467">
        <v>60</v>
      </c>
      <c r="E119" s="468">
        <v>2100</v>
      </c>
    </row>
    <row r="120" spans="1:5" s="465" customFormat="1" ht="18" customHeight="1">
      <c r="A120" s="460">
        <v>95</v>
      </c>
      <c r="B120" s="461" t="s">
        <v>2</v>
      </c>
      <c r="C120" s="462" t="s">
        <v>1369</v>
      </c>
      <c r="D120" s="467">
        <v>30</v>
      </c>
      <c r="E120" s="468">
        <v>2550</v>
      </c>
    </row>
    <row r="121" spans="1:5" s="465" customFormat="1" ht="18" customHeight="1">
      <c r="A121" s="460">
        <v>96</v>
      </c>
      <c r="B121" s="461" t="s">
        <v>8</v>
      </c>
      <c r="C121" s="462" t="s">
        <v>1369</v>
      </c>
      <c r="D121" s="467">
        <v>4</v>
      </c>
      <c r="E121" s="468">
        <v>1536</v>
      </c>
    </row>
    <row r="122" spans="1:5" s="465" customFormat="1" ht="18" customHeight="1">
      <c r="A122" s="460">
        <v>97</v>
      </c>
      <c r="B122" s="461" t="s">
        <v>1311</v>
      </c>
      <c r="C122" s="462" t="s">
        <v>1369</v>
      </c>
      <c r="D122" s="467">
        <v>1</v>
      </c>
      <c r="E122" s="468">
        <v>265</v>
      </c>
    </row>
    <row r="123" spans="1:5" s="465" customFormat="1" ht="18" customHeight="1">
      <c r="A123" s="460">
        <v>98</v>
      </c>
      <c r="B123" s="461" t="s">
        <v>9</v>
      </c>
      <c r="C123" s="462" t="s">
        <v>1369</v>
      </c>
      <c r="D123" s="467">
        <v>1</v>
      </c>
      <c r="E123" s="468">
        <v>77</v>
      </c>
    </row>
    <row r="124" spans="1:5" s="465" customFormat="1" ht="18" customHeight="1">
      <c r="A124" s="460">
        <v>99</v>
      </c>
      <c r="B124" s="461" t="s">
        <v>1312</v>
      </c>
      <c r="C124" s="462" t="s">
        <v>1369</v>
      </c>
      <c r="D124" s="467">
        <v>1</v>
      </c>
      <c r="E124" s="468">
        <v>253</v>
      </c>
    </row>
    <row r="125" spans="1:5" s="465" customFormat="1" ht="18" customHeight="1">
      <c r="A125" s="460">
        <v>100</v>
      </c>
      <c r="B125" s="461" t="s">
        <v>1313</v>
      </c>
      <c r="C125" s="462" t="s">
        <v>1369</v>
      </c>
      <c r="D125" s="467">
        <v>5</v>
      </c>
      <c r="E125" s="468">
        <v>910</v>
      </c>
    </row>
    <row r="126" spans="1:5" s="465" customFormat="1" ht="18" customHeight="1">
      <c r="A126" s="460">
        <v>101</v>
      </c>
      <c r="B126" s="461" t="s">
        <v>1127</v>
      </c>
      <c r="C126" s="462" t="s">
        <v>1369</v>
      </c>
      <c r="D126" s="467">
        <v>10</v>
      </c>
      <c r="E126" s="468">
        <v>560</v>
      </c>
    </row>
    <row r="127" spans="1:5" s="465" customFormat="1" ht="18" customHeight="1">
      <c r="A127" s="460">
        <v>102</v>
      </c>
      <c r="B127" s="461" t="s">
        <v>219</v>
      </c>
      <c r="C127" s="462" t="s">
        <v>1369</v>
      </c>
      <c r="D127" s="467">
        <v>1</v>
      </c>
      <c r="E127" s="468">
        <v>35</v>
      </c>
    </row>
    <row r="128" spans="1:5" s="465" customFormat="1" ht="18" customHeight="1">
      <c r="A128" s="460">
        <v>103</v>
      </c>
      <c r="B128" s="469" t="s">
        <v>1314</v>
      </c>
      <c r="C128" s="462" t="s">
        <v>1369</v>
      </c>
      <c r="D128" s="467">
        <v>1</v>
      </c>
      <c r="E128" s="468">
        <v>469</v>
      </c>
    </row>
    <row r="129" spans="1:5" s="465" customFormat="1" ht="18" customHeight="1">
      <c r="A129" s="460">
        <v>104</v>
      </c>
      <c r="B129" s="461" t="s">
        <v>1315</v>
      </c>
      <c r="C129" s="462" t="s">
        <v>1369</v>
      </c>
      <c r="D129" s="467">
        <v>1</v>
      </c>
      <c r="E129" s="468">
        <v>204</v>
      </c>
    </row>
    <row r="130" spans="1:5" s="465" customFormat="1" ht="18" customHeight="1">
      <c r="A130" s="460">
        <v>105</v>
      </c>
      <c r="B130" s="461" t="s">
        <v>1316</v>
      </c>
      <c r="C130" s="462" t="s">
        <v>1369</v>
      </c>
      <c r="D130" s="467">
        <v>1</v>
      </c>
      <c r="E130" s="468">
        <v>286</v>
      </c>
    </row>
    <row r="131" spans="1:5" s="465" customFormat="1" ht="18" customHeight="1">
      <c r="A131" s="460">
        <v>106</v>
      </c>
      <c r="B131" s="461" t="s">
        <v>686</v>
      </c>
      <c r="C131" s="462" t="s">
        <v>1369</v>
      </c>
      <c r="D131" s="467">
        <v>1</v>
      </c>
      <c r="E131" s="468">
        <v>500</v>
      </c>
    </row>
    <row r="132" spans="1:5" s="465" customFormat="1" ht="18" customHeight="1">
      <c r="A132" s="460">
        <v>107</v>
      </c>
      <c r="B132" s="461" t="s">
        <v>354</v>
      </c>
      <c r="C132" s="462" t="s">
        <v>1369</v>
      </c>
      <c r="D132" s="473">
        <v>9</v>
      </c>
      <c r="E132" s="474">
        <v>1845</v>
      </c>
    </row>
    <row r="133" spans="1:5" s="465" customFormat="1" ht="18" customHeight="1">
      <c r="A133" s="460">
        <v>108</v>
      </c>
      <c r="B133" s="461" t="s">
        <v>1317</v>
      </c>
      <c r="C133" s="462" t="s">
        <v>1369</v>
      </c>
      <c r="D133" s="473">
        <v>22</v>
      </c>
      <c r="E133" s="474">
        <v>880</v>
      </c>
    </row>
    <row r="134" spans="1:5" s="466" customFormat="1" ht="18" customHeight="1">
      <c r="A134" s="460">
        <v>109</v>
      </c>
      <c r="B134" s="475" t="s">
        <v>1318</v>
      </c>
      <c r="C134" s="462" t="s">
        <v>1369</v>
      </c>
      <c r="D134" s="476">
        <v>1</v>
      </c>
      <c r="E134" s="477">
        <v>10</v>
      </c>
    </row>
    <row r="135" spans="1:5" s="466" customFormat="1" ht="18" customHeight="1">
      <c r="A135" s="460">
        <v>110</v>
      </c>
      <c r="B135" s="475" t="s">
        <v>10</v>
      </c>
      <c r="C135" s="462" t="s">
        <v>1369</v>
      </c>
      <c r="D135" s="476">
        <v>1</v>
      </c>
      <c r="E135" s="477">
        <v>250</v>
      </c>
    </row>
    <row r="136" spans="1:5" s="466" customFormat="1" ht="18" customHeight="1">
      <c r="A136" s="460">
        <v>111</v>
      </c>
      <c r="B136" s="475" t="s">
        <v>11</v>
      </c>
      <c r="C136" s="462" t="s">
        <v>1369</v>
      </c>
      <c r="D136" s="476">
        <v>1</v>
      </c>
      <c r="E136" s="477">
        <v>450</v>
      </c>
    </row>
    <row r="137" spans="1:5" s="466" customFormat="1" ht="18" customHeight="1">
      <c r="A137" s="460">
        <v>112</v>
      </c>
      <c r="B137" s="475" t="s">
        <v>14</v>
      </c>
      <c r="C137" s="462" t="s">
        <v>1369</v>
      </c>
      <c r="D137" s="476">
        <v>1</v>
      </c>
      <c r="E137" s="477">
        <v>310</v>
      </c>
    </row>
    <row r="138" spans="1:5" s="466" customFormat="1" ht="18" customHeight="1">
      <c r="A138" s="460">
        <v>113</v>
      </c>
      <c r="B138" s="475" t="s">
        <v>782</v>
      </c>
      <c r="C138" s="462" t="s">
        <v>1369</v>
      </c>
      <c r="D138" s="476">
        <v>2</v>
      </c>
      <c r="E138" s="477">
        <v>40</v>
      </c>
    </row>
    <row r="139" spans="1:5" s="466" customFormat="1" ht="18" customHeight="1">
      <c r="A139" s="460">
        <v>114</v>
      </c>
      <c r="B139" s="475" t="s">
        <v>34</v>
      </c>
      <c r="C139" s="462" t="s">
        <v>1369</v>
      </c>
      <c r="D139" s="476">
        <v>1</v>
      </c>
      <c r="E139" s="477">
        <v>260</v>
      </c>
    </row>
    <row r="140" spans="1:5" s="466" customFormat="1" ht="18" customHeight="1">
      <c r="A140" s="460">
        <v>115</v>
      </c>
      <c r="B140" s="475" t="s">
        <v>1323</v>
      </c>
      <c r="C140" s="462" t="s">
        <v>1369</v>
      </c>
      <c r="D140" s="476">
        <v>1</v>
      </c>
      <c r="E140" s="477">
        <v>180</v>
      </c>
    </row>
    <row r="141" spans="1:5" s="466" customFormat="1" ht="18" customHeight="1">
      <c r="A141" s="460">
        <v>116</v>
      </c>
      <c r="B141" s="475" t="s">
        <v>35</v>
      </c>
      <c r="C141" s="462" t="s">
        <v>1369</v>
      </c>
      <c r="D141" s="476">
        <v>1</v>
      </c>
      <c r="E141" s="477">
        <v>145</v>
      </c>
    </row>
    <row r="142" spans="1:5" s="466" customFormat="1" ht="18" customHeight="1">
      <c r="A142" s="460">
        <v>117</v>
      </c>
      <c r="B142" s="475" t="s">
        <v>17</v>
      </c>
      <c r="C142" s="462" t="s">
        <v>1369</v>
      </c>
      <c r="D142" s="476">
        <v>16</v>
      </c>
      <c r="E142" s="477">
        <v>16</v>
      </c>
    </row>
    <row r="143" spans="1:5" s="466" customFormat="1" ht="18" customHeight="1">
      <c r="A143" s="460">
        <v>118</v>
      </c>
      <c r="B143" s="475" t="s">
        <v>36</v>
      </c>
      <c r="C143" s="462" t="s">
        <v>1369</v>
      </c>
      <c r="D143" s="476">
        <v>27</v>
      </c>
      <c r="E143" s="477">
        <v>108</v>
      </c>
    </row>
    <row r="144" spans="1:5" s="466" customFormat="1" ht="18" customHeight="1">
      <c r="A144" s="460">
        <v>119</v>
      </c>
      <c r="B144" s="475" t="s">
        <v>1324</v>
      </c>
      <c r="C144" s="462" t="s">
        <v>1369</v>
      </c>
      <c r="D144" s="476">
        <v>15</v>
      </c>
      <c r="E144" s="477">
        <v>1230</v>
      </c>
    </row>
    <row r="145" spans="1:5" s="466" customFormat="1" ht="18" customHeight="1">
      <c r="A145" s="460">
        <v>120</v>
      </c>
      <c r="B145" s="475" t="s">
        <v>1325</v>
      </c>
      <c r="C145" s="462" t="s">
        <v>1369</v>
      </c>
      <c r="D145" s="476">
        <v>3</v>
      </c>
      <c r="E145" s="477">
        <v>351</v>
      </c>
    </row>
    <row r="146" spans="1:5" s="466" customFormat="1" ht="18" customHeight="1">
      <c r="A146" s="460">
        <v>121</v>
      </c>
      <c r="B146" s="475" t="s">
        <v>1326</v>
      </c>
      <c r="C146" s="462" t="s">
        <v>1369</v>
      </c>
      <c r="D146" s="476">
        <v>4</v>
      </c>
      <c r="E146" s="477">
        <v>44</v>
      </c>
    </row>
    <row r="147" spans="1:5" s="466" customFormat="1" ht="18" customHeight="1">
      <c r="A147" s="460">
        <v>122</v>
      </c>
      <c r="B147" s="475" t="s">
        <v>1327</v>
      </c>
      <c r="C147" s="462" t="s">
        <v>1369</v>
      </c>
      <c r="D147" s="476">
        <v>4</v>
      </c>
      <c r="E147" s="477">
        <v>24</v>
      </c>
    </row>
    <row r="148" spans="1:5" s="466" customFormat="1" ht="18" customHeight="1">
      <c r="A148" s="460">
        <v>123</v>
      </c>
      <c r="B148" s="475" t="s">
        <v>538</v>
      </c>
      <c r="C148" s="462" t="s">
        <v>1369</v>
      </c>
      <c r="D148" s="476">
        <v>2</v>
      </c>
      <c r="E148" s="477">
        <v>2</v>
      </c>
    </row>
    <row r="149" spans="1:5" s="466" customFormat="1" ht="18" customHeight="1">
      <c r="A149" s="460">
        <v>124</v>
      </c>
      <c r="B149" s="475" t="s">
        <v>745</v>
      </c>
      <c r="C149" s="462" t="s">
        <v>1369</v>
      </c>
      <c r="D149" s="476">
        <v>1</v>
      </c>
      <c r="E149" s="477">
        <v>2</v>
      </c>
    </row>
    <row r="150" spans="1:5" s="466" customFormat="1" ht="18" customHeight="1">
      <c r="A150" s="460">
        <v>125</v>
      </c>
      <c r="B150" s="475" t="s">
        <v>1021</v>
      </c>
      <c r="C150" s="462" t="s">
        <v>1369</v>
      </c>
      <c r="D150" s="476">
        <v>3</v>
      </c>
      <c r="E150" s="477">
        <v>12</v>
      </c>
    </row>
    <row r="151" spans="1:5" s="466" customFormat="1" ht="18" customHeight="1">
      <c r="A151" s="460">
        <v>126</v>
      </c>
      <c r="B151" s="479" t="s">
        <v>1328</v>
      </c>
      <c r="C151" s="462" t="s">
        <v>1369</v>
      </c>
      <c r="D151" s="476">
        <v>2</v>
      </c>
      <c r="E151" s="477">
        <v>2</v>
      </c>
    </row>
    <row r="152" spans="1:5" s="466" customFormat="1" ht="18" customHeight="1">
      <c r="A152" s="460">
        <v>127</v>
      </c>
      <c r="B152" s="475" t="s">
        <v>531</v>
      </c>
      <c r="C152" s="462" t="s">
        <v>1369</v>
      </c>
      <c r="D152" s="476">
        <v>1</v>
      </c>
      <c r="E152" s="480">
        <v>7</v>
      </c>
    </row>
    <row r="153" spans="1:5" s="466" customFormat="1" ht="18" customHeight="1">
      <c r="A153" s="460">
        <v>128</v>
      </c>
      <c r="B153" s="475" t="s">
        <v>983</v>
      </c>
      <c r="C153" s="462" t="s">
        <v>1369</v>
      </c>
      <c r="D153" s="476">
        <v>1</v>
      </c>
      <c r="E153" s="480">
        <v>22</v>
      </c>
    </row>
    <row r="154" spans="1:5" s="466" customFormat="1" ht="18" customHeight="1">
      <c r="A154" s="460">
        <v>129</v>
      </c>
      <c r="B154" s="475" t="s">
        <v>654</v>
      </c>
      <c r="C154" s="462" t="s">
        <v>1369</v>
      </c>
      <c r="D154" s="476">
        <v>1</v>
      </c>
      <c r="E154" s="480">
        <v>40</v>
      </c>
    </row>
    <row r="155" spans="1:5" s="466" customFormat="1" ht="18.75" customHeight="1">
      <c r="A155" s="460">
        <v>130</v>
      </c>
      <c r="B155" s="475" t="s">
        <v>1329</v>
      </c>
      <c r="C155" s="462" t="s">
        <v>1369</v>
      </c>
      <c r="D155" s="476">
        <v>1</v>
      </c>
      <c r="E155" s="480">
        <v>8</v>
      </c>
    </row>
    <row r="156" spans="1:5" s="466" customFormat="1" ht="18" customHeight="1">
      <c r="A156" s="460">
        <v>131</v>
      </c>
      <c r="B156" s="475" t="s">
        <v>1330</v>
      </c>
      <c r="C156" s="462" t="s">
        <v>1369</v>
      </c>
      <c r="D156" s="476">
        <v>2</v>
      </c>
      <c r="E156" s="480">
        <v>96</v>
      </c>
    </row>
    <row r="157" spans="1:5" s="466" customFormat="1" ht="18" customHeight="1">
      <c r="A157" s="460">
        <v>132</v>
      </c>
      <c r="B157" s="475" t="s">
        <v>1331</v>
      </c>
      <c r="C157" s="462" t="s">
        <v>1369</v>
      </c>
      <c r="D157" s="476">
        <v>3</v>
      </c>
      <c r="E157" s="480">
        <v>270</v>
      </c>
    </row>
    <row r="158" spans="1:5" s="466" customFormat="1" ht="18" customHeight="1">
      <c r="A158" s="460">
        <v>133</v>
      </c>
      <c r="B158" s="475" t="s">
        <v>293</v>
      </c>
      <c r="C158" s="462" t="s">
        <v>1369</v>
      </c>
      <c r="D158" s="483">
        <v>1</v>
      </c>
      <c r="E158" s="484">
        <v>50</v>
      </c>
    </row>
    <row r="159" spans="1:5" ht="18" customHeight="1">
      <c r="A159" s="460">
        <v>134</v>
      </c>
      <c r="B159" s="459" t="s">
        <v>1332</v>
      </c>
      <c r="C159" s="462" t="s">
        <v>1369</v>
      </c>
      <c r="D159" s="434">
        <v>1</v>
      </c>
      <c r="E159" s="435">
        <v>13</v>
      </c>
    </row>
    <row r="160" spans="1:5" s="466" customFormat="1" ht="18" customHeight="1">
      <c r="A160" s="460">
        <v>135</v>
      </c>
      <c r="B160" s="475" t="s">
        <v>37</v>
      </c>
      <c r="C160" s="462" t="s">
        <v>1369</v>
      </c>
      <c r="D160" s="483">
        <v>209</v>
      </c>
      <c r="E160" s="484">
        <v>418</v>
      </c>
    </row>
    <row r="161" spans="1:5" s="466" customFormat="1" ht="18" customHeight="1">
      <c r="A161" s="460">
        <v>136</v>
      </c>
      <c r="B161" s="475" t="s">
        <v>38</v>
      </c>
      <c r="C161" s="462" t="s">
        <v>1369</v>
      </c>
      <c r="D161" s="483">
        <v>194</v>
      </c>
      <c r="E161" s="484">
        <v>388</v>
      </c>
    </row>
    <row r="162" spans="1:5" s="466" customFormat="1" ht="18" customHeight="1">
      <c r="A162" s="460">
        <v>137</v>
      </c>
      <c r="B162" s="475" t="s">
        <v>1333</v>
      </c>
      <c r="C162" s="462" t="s">
        <v>1369</v>
      </c>
      <c r="D162" s="483">
        <v>4</v>
      </c>
      <c r="E162" s="484">
        <v>72</v>
      </c>
    </row>
    <row r="163" spans="1:5" s="466" customFormat="1" ht="18" customHeight="1">
      <c r="A163" s="460">
        <v>138</v>
      </c>
      <c r="B163" s="475" t="s">
        <v>1334</v>
      </c>
      <c r="C163" s="462" t="s">
        <v>1369</v>
      </c>
      <c r="D163" s="483">
        <v>2</v>
      </c>
      <c r="E163" s="484">
        <v>12</v>
      </c>
    </row>
    <row r="164" spans="1:5" s="466" customFormat="1" ht="18" customHeight="1">
      <c r="A164" s="460">
        <v>139</v>
      </c>
      <c r="B164" s="479" t="s">
        <v>1335</v>
      </c>
      <c r="C164" s="462" t="s">
        <v>1369</v>
      </c>
      <c r="D164" s="483">
        <v>1</v>
      </c>
      <c r="E164" s="484">
        <v>5</v>
      </c>
    </row>
    <row r="165" spans="1:5" s="466" customFormat="1" ht="18" customHeight="1">
      <c r="A165" s="460">
        <v>140</v>
      </c>
      <c r="B165" s="475" t="s">
        <v>582</v>
      </c>
      <c r="C165" s="462" t="s">
        <v>1369</v>
      </c>
      <c r="D165" s="483">
        <v>1</v>
      </c>
      <c r="E165" s="484">
        <v>69</v>
      </c>
    </row>
    <row r="166" spans="1:5" s="466" customFormat="1" ht="18" customHeight="1">
      <c r="A166" s="460">
        <v>141</v>
      </c>
      <c r="B166" s="475" t="s">
        <v>1336</v>
      </c>
      <c r="C166" s="462" t="s">
        <v>1369</v>
      </c>
      <c r="D166" s="483">
        <v>5</v>
      </c>
      <c r="E166" s="484">
        <v>35</v>
      </c>
    </row>
    <row r="167" spans="1:5" s="466" customFormat="1" ht="18" customHeight="1">
      <c r="A167" s="460">
        <v>142</v>
      </c>
      <c r="B167" s="475" t="s">
        <v>967</v>
      </c>
      <c r="C167" s="462" t="s">
        <v>1369</v>
      </c>
      <c r="D167" s="482">
        <v>8</v>
      </c>
      <c r="E167" s="480">
        <v>24</v>
      </c>
    </row>
    <row r="168" spans="1:5" s="466" customFormat="1" ht="18" customHeight="1">
      <c r="A168" s="460">
        <v>143</v>
      </c>
      <c r="B168" s="475" t="s">
        <v>1337</v>
      </c>
      <c r="C168" s="462" t="s">
        <v>1369</v>
      </c>
      <c r="D168" s="482">
        <v>4</v>
      </c>
      <c r="E168" s="480">
        <v>40</v>
      </c>
    </row>
    <row r="169" spans="1:5" s="466" customFormat="1" ht="18" customHeight="1">
      <c r="A169" s="460">
        <v>144</v>
      </c>
      <c r="B169" s="475" t="s">
        <v>957</v>
      </c>
      <c r="C169" s="462" t="s">
        <v>1369</v>
      </c>
      <c r="D169" s="482">
        <v>1</v>
      </c>
      <c r="E169" s="480">
        <v>486</v>
      </c>
    </row>
    <row r="170" spans="1:5" s="466" customFormat="1" ht="18" customHeight="1">
      <c r="A170" s="460">
        <v>145</v>
      </c>
      <c r="B170" s="475" t="s">
        <v>538</v>
      </c>
      <c r="C170" s="462" t="s">
        <v>1369</v>
      </c>
      <c r="D170" s="482">
        <v>5</v>
      </c>
      <c r="E170" s="480">
        <v>95</v>
      </c>
    </row>
    <row r="171" spans="1:5" s="466" customFormat="1" ht="18" customHeight="1">
      <c r="A171" s="460">
        <v>146</v>
      </c>
      <c r="B171" s="475" t="s">
        <v>1338</v>
      </c>
      <c r="C171" s="462" t="s">
        <v>1369</v>
      </c>
      <c r="D171" s="482">
        <v>1</v>
      </c>
      <c r="E171" s="480">
        <v>20</v>
      </c>
    </row>
    <row r="172" spans="1:5" s="466" customFormat="1" ht="18" customHeight="1">
      <c r="A172" s="460">
        <v>147</v>
      </c>
      <c r="B172" s="475" t="s">
        <v>642</v>
      </c>
      <c r="C172" s="462" t="s">
        <v>1369</v>
      </c>
      <c r="D172" s="482">
        <v>1</v>
      </c>
      <c r="E172" s="480">
        <v>25</v>
      </c>
    </row>
    <row r="173" spans="1:5" s="466" customFormat="1" ht="18" customHeight="1">
      <c r="A173" s="460">
        <v>148</v>
      </c>
      <c r="B173" s="475" t="s">
        <v>1339</v>
      </c>
      <c r="C173" s="462" t="s">
        <v>1369</v>
      </c>
      <c r="D173" s="482">
        <v>4</v>
      </c>
      <c r="E173" s="67">
        <v>60</v>
      </c>
    </row>
    <row r="174" spans="1:5" s="466" customFormat="1" ht="18" customHeight="1">
      <c r="A174" s="460">
        <v>149</v>
      </c>
      <c r="B174" s="475" t="s">
        <v>1340</v>
      </c>
      <c r="C174" s="462" t="s">
        <v>1369</v>
      </c>
      <c r="D174" s="482">
        <v>6</v>
      </c>
      <c r="E174" s="67">
        <v>60</v>
      </c>
    </row>
    <row r="175" spans="1:5" s="466" customFormat="1" ht="18" customHeight="1">
      <c r="A175" s="460">
        <v>150</v>
      </c>
      <c r="B175" s="475" t="s">
        <v>1341</v>
      </c>
      <c r="C175" s="462" t="s">
        <v>1369</v>
      </c>
      <c r="D175" s="482">
        <v>8</v>
      </c>
      <c r="E175" s="67">
        <v>16</v>
      </c>
    </row>
    <row r="176" spans="1:5" s="466" customFormat="1" ht="18" customHeight="1">
      <c r="A176" s="460">
        <v>151</v>
      </c>
      <c r="B176" s="475" t="s">
        <v>1342</v>
      </c>
      <c r="C176" s="462" t="s">
        <v>1369</v>
      </c>
      <c r="D176" s="482">
        <v>1</v>
      </c>
      <c r="E176" s="67">
        <v>29</v>
      </c>
    </row>
    <row r="177" spans="1:5" s="466" customFormat="1" ht="18" customHeight="1">
      <c r="A177" s="460"/>
      <c r="B177" s="475"/>
      <c r="C177" s="549" t="s">
        <v>1365</v>
      </c>
      <c r="D177" s="550"/>
      <c r="E177" s="551"/>
    </row>
    <row r="178" spans="1:5" s="466" customFormat="1" ht="18" customHeight="1">
      <c r="A178" s="460">
        <v>152</v>
      </c>
      <c r="B178" s="475" t="s">
        <v>693</v>
      </c>
      <c r="C178" s="462" t="s">
        <v>1369</v>
      </c>
      <c r="D178" s="482">
        <v>1</v>
      </c>
      <c r="E178" s="67">
        <v>34</v>
      </c>
    </row>
    <row r="179" spans="1:5" s="466" customFormat="1" ht="18" customHeight="1">
      <c r="A179" s="460">
        <v>153</v>
      </c>
      <c r="B179" s="475" t="s">
        <v>1343</v>
      </c>
      <c r="C179" s="462" t="s">
        <v>1369</v>
      </c>
      <c r="D179" s="482">
        <v>7</v>
      </c>
      <c r="E179" s="67">
        <v>7</v>
      </c>
    </row>
    <row r="180" spans="1:5" s="466" customFormat="1" ht="18" customHeight="1">
      <c r="A180" s="460">
        <v>154</v>
      </c>
      <c r="B180" s="475" t="s">
        <v>1344</v>
      </c>
      <c r="C180" s="462" t="s">
        <v>1369</v>
      </c>
      <c r="D180" s="482">
        <v>5</v>
      </c>
      <c r="E180" s="67">
        <v>15</v>
      </c>
    </row>
    <row r="181" spans="1:5" s="466" customFormat="1" ht="18" customHeight="1">
      <c r="A181" s="460">
        <v>155</v>
      </c>
      <c r="B181" s="475" t="s">
        <v>1345</v>
      </c>
      <c r="C181" s="462" t="s">
        <v>1369</v>
      </c>
      <c r="D181" s="482">
        <v>4</v>
      </c>
      <c r="E181" s="67">
        <v>60</v>
      </c>
    </row>
    <row r="182" spans="1:5" s="466" customFormat="1" ht="18" customHeight="1">
      <c r="A182" s="460">
        <v>156</v>
      </c>
      <c r="B182" s="475" t="s">
        <v>690</v>
      </c>
      <c r="C182" s="462" t="s">
        <v>1369</v>
      </c>
      <c r="D182" s="482">
        <v>1</v>
      </c>
      <c r="E182" s="67">
        <v>100</v>
      </c>
    </row>
    <row r="183" spans="1:5" s="466" customFormat="1" ht="18" customHeight="1">
      <c r="A183" s="460">
        <v>157</v>
      </c>
      <c r="B183" s="475" t="s">
        <v>1346</v>
      </c>
      <c r="C183" s="462" t="s">
        <v>1369</v>
      </c>
      <c r="D183" s="482">
        <v>3</v>
      </c>
      <c r="E183" s="67">
        <v>120</v>
      </c>
    </row>
    <row r="184" spans="1:5" s="466" customFormat="1" ht="18" customHeight="1">
      <c r="A184" s="460">
        <v>158</v>
      </c>
      <c r="B184" s="479" t="s">
        <v>957</v>
      </c>
      <c r="C184" s="462" t="s">
        <v>1369</v>
      </c>
      <c r="D184" s="482">
        <v>1</v>
      </c>
      <c r="E184" s="67">
        <v>80</v>
      </c>
    </row>
    <row r="185" spans="1:5" s="466" customFormat="1" ht="18" customHeight="1">
      <c r="A185" s="460">
        <v>159</v>
      </c>
      <c r="B185" s="475" t="s">
        <v>1347</v>
      </c>
      <c r="C185" s="462" t="s">
        <v>1369</v>
      </c>
      <c r="D185" s="482">
        <v>2</v>
      </c>
      <c r="E185" s="67">
        <v>22</v>
      </c>
    </row>
    <row r="186" spans="1:5" s="466" customFormat="1" ht="18" customHeight="1">
      <c r="A186" s="460">
        <v>160</v>
      </c>
      <c r="B186" s="475" t="s">
        <v>39</v>
      </c>
      <c r="C186" s="462" t="s">
        <v>1369</v>
      </c>
      <c r="D186" s="482">
        <v>1</v>
      </c>
      <c r="E186" s="67">
        <v>270</v>
      </c>
    </row>
    <row r="187" spans="1:5" s="466" customFormat="1" ht="18" customHeight="1">
      <c r="A187" s="460">
        <v>161</v>
      </c>
      <c r="B187" s="475" t="s">
        <v>40</v>
      </c>
      <c r="C187" s="462" t="s">
        <v>1369</v>
      </c>
      <c r="D187" s="482">
        <v>1</v>
      </c>
      <c r="E187" s="67">
        <v>270</v>
      </c>
    </row>
    <row r="188" spans="1:5" s="466" customFormat="1" ht="18" customHeight="1">
      <c r="A188" s="460">
        <v>162</v>
      </c>
      <c r="B188" s="475" t="s">
        <v>41</v>
      </c>
      <c r="C188" s="462" t="s">
        <v>1369</v>
      </c>
      <c r="D188" s="482">
        <v>1</v>
      </c>
      <c r="E188" s="67">
        <v>270</v>
      </c>
    </row>
    <row r="189" spans="1:5" s="466" customFormat="1" ht="18" customHeight="1">
      <c r="A189" s="460">
        <v>163</v>
      </c>
      <c r="B189" s="475" t="s">
        <v>42</v>
      </c>
      <c r="C189" s="462" t="s">
        <v>1369</v>
      </c>
      <c r="D189" s="482">
        <v>1</v>
      </c>
      <c r="E189" s="67">
        <v>180</v>
      </c>
    </row>
    <row r="190" spans="1:5" s="466" customFormat="1" ht="18" customHeight="1">
      <c r="A190" s="460">
        <v>164</v>
      </c>
      <c r="B190" s="475" t="s">
        <v>207</v>
      </c>
      <c r="C190" s="462" t="s">
        <v>1369</v>
      </c>
      <c r="D190" s="482">
        <v>1</v>
      </c>
      <c r="E190" s="67">
        <v>17</v>
      </c>
    </row>
    <row r="191" spans="1:5" s="466" customFormat="1" ht="18" customHeight="1">
      <c r="A191" s="460">
        <v>165</v>
      </c>
      <c r="B191" s="475" t="s">
        <v>1348</v>
      </c>
      <c r="C191" s="462" t="s">
        <v>1369</v>
      </c>
      <c r="D191" s="482">
        <v>1</v>
      </c>
      <c r="E191" s="67">
        <v>12</v>
      </c>
    </row>
    <row r="192" spans="1:5" s="466" customFormat="1" ht="18" customHeight="1">
      <c r="A192" s="460">
        <v>166</v>
      </c>
      <c r="B192" s="475" t="s">
        <v>1349</v>
      </c>
      <c r="C192" s="462" t="s">
        <v>1369</v>
      </c>
      <c r="D192" s="482">
        <v>1</v>
      </c>
      <c r="E192" s="67">
        <v>40</v>
      </c>
    </row>
    <row r="193" spans="1:5" s="466" customFormat="1" ht="18" customHeight="1">
      <c r="A193" s="460">
        <v>167</v>
      </c>
      <c r="B193" s="475" t="s">
        <v>961</v>
      </c>
      <c r="C193" s="462" t="s">
        <v>1369</v>
      </c>
      <c r="D193" s="482">
        <v>1</v>
      </c>
      <c r="E193" s="67">
        <v>25</v>
      </c>
    </row>
    <row r="194" spans="1:5" s="466" customFormat="1" ht="18" customHeight="1">
      <c r="A194" s="460">
        <v>168</v>
      </c>
      <c r="B194" s="475" t="s">
        <v>1350</v>
      </c>
      <c r="C194" s="462" t="s">
        <v>1369</v>
      </c>
      <c r="D194" s="482">
        <v>1</v>
      </c>
      <c r="E194" s="67">
        <v>352</v>
      </c>
    </row>
    <row r="195" spans="1:5" s="466" customFormat="1" ht="18" customHeight="1">
      <c r="A195" s="460">
        <v>169</v>
      </c>
      <c r="B195" s="475" t="s">
        <v>1351</v>
      </c>
      <c r="C195" s="462" t="s">
        <v>1369</v>
      </c>
      <c r="D195" s="482">
        <v>1</v>
      </c>
      <c r="E195" s="67">
        <v>416</v>
      </c>
    </row>
    <row r="196" spans="1:5" s="466" customFormat="1" ht="18" customHeight="1">
      <c r="A196" s="460">
        <v>170</v>
      </c>
      <c r="B196" s="475" t="s">
        <v>328</v>
      </c>
      <c r="C196" s="462" t="s">
        <v>1369</v>
      </c>
      <c r="D196" s="482">
        <v>1</v>
      </c>
      <c r="E196" s="67">
        <v>415</v>
      </c>
    </row>
    <row r="197" spans="1:5" s="466" customFormat="1" ht="18" customHeight="1">
      <c r="A197" s="460">
        <v>171</v>
      </c>
      <c r="B197" s="475" t="s">
        <v>1352</v>
      </c>
      <c r="C197" s="462" t="s">
        <v>1369</v>
      </c>
      <c r="D197" s="482">
        <v>1</v>
      </c>
      <c r="E197" s="67">
        <v>395</v>
      </c>
    </row>
    <row r="198" spans="1:5" s="466" customFormat="1" ht="18" customHeight="1">
      <c r="A198" s="460">
        <v>172</v>
      </c>
      <c r="B198" s="475" t="s">
        <v>1353</v>
      </c>
      <c r="C198" s="462" t="s">
        <v>1369</v>
      </c>
      <c r="D198" s="482">
        <v>3</v>
      </c>
      <c r="E198" s="67">
        <v>561</v>
      </c>
    </row>
    <row r="199" spans="1:5" s="466" customFormat="1" ht="18" customHeight="1">
      <c r="A199" s="460">
        <v>173</v>
      </c>
      <c r="B199" s="475" t="s">
        <v>69</v>
      </c>
      <c r="C199" s="462" t="s">
        <v>1369</v>
      </c>
      <c r="D199" s="482">
        <v>1</v>
      </c>
      <c r="E199" s="67">
        <v>375</v>
      </c>
    </row>
    <row r="200" spans="1:5" s="466" customFormat="1" ht="18" customHeight="1">
      <c r="A200" s="460">
        <v>174</v>
      </c>
      <c r="B200" s="475" t="s">
        <v>70</v>
      </c>
      <c r="C200" s="462" t="s">
        <v>1369</v>
      </c>
      <c r="D200" s="482">
        <v>2</v>
      </c>
      <c r="E200" s="67">
        <v>730</v>
      </c>
    </row>
    <row r="201" spans="1:5" s="466" customFormat="1" ht="18" customHeight="1">
      <c r="A201" s="460">
        <v>175</v>
      </c>
      <c r="B201" s="475" t="s">
        <v>43</v>
      </c>
      <c r="C201" s="462" t="s">
        <v>1369</v>
      </c>
      <c r="D201" s="482">
        <v>1</v>
      </c>
      <c r="E201" s="67">
        <v>325</v>
      </c>
    </row>
    <row r="202" spans="1:5" s="466" customFormat="1" ht="18" customHeight="1">
      <c r="A202" s="460">
        <v>176</v>
      </c>
      <c r="B202" s="475" t="s">
        <v>18</v>
      </c>
      <c r="C202" s="462" t="s">
        <v>1369</v>
      </c>
      <c r="D202" s="483">
        <v>1</v>
      </c>
      <c r="E202" s="484">
        <v>289</v>
      </c>
    </row>
    <row r="203" spans="1:5" s="466" customFormat="1" ht="18" customHeight="1">
      <c r="A203" s="460">
        <v>177</v>
      </c>
      <c r="B203" s="475" t="s">
        <v>71</v>
      </c>
      <c r="C203" s="462" t="s">
        <v>1369</v>
      </c>
      <c r="D203" s="483">
        <v>129.4</v>
      </c>
      <c r="E203" s="484">
        <v>684</v>
      </c>
    </row>
    <row r="204" spans="1:5" s="466" customFormat="1" ht="18" customHeight="1">
      <c r="A204" s="460">
        <v>178</v>
      </c>
      <c r="B204" s="475" t="s">
        <v>583</v>
      </c>
      <c r="C204" s="462" t="s">
        <v>1369</v>
      </c>
      <c r="D204" s="483">
        <v>1</v>
      </c>
      <c r="E204" s="484">
        <v>318</v>
      </c>
    </row>
    <row r="205" spans="1:5" s="466" customFormat="1" ht="18" customHeight="1">
      <c r="A205" s="460">
        <v>179</v>
      </c>
      <c r="B205" s="475" t="s">
        <v>44</v>
      </c>
      <c r="C205" s="462" t="s">
        <v>1369</v>
      </c>
      <c r="D205" s="483">
        <v>1</v>
      </c>
      <c r="E205" s="484">
        <v>303</v>
      </c>
    </row>
    <row r="206" spans="1:5" s="466" customFormat="1" ht="18" customHeight="1">
      <c r="A206" s="460">
        <v>180</v>
      </c>
      <c r="B206" s="475" t="s">
        <v>72</v>
      </c>
      <c r="C206" s="462" t="s">
        <v>1369</v>
      </c>
      <c r="D206" s="482">
        <v>1</v>
      </c>
      <c r="E206" s="480">
        <v>40</v>
      </c>
    </row>
    <row r="207" spans="1:5" s="466" customFormat="1" ht="18" customHeight="1">
      <c r="A207" s="460">
        <v>181</v>
      </c>
      <c r="B207" s="475" t="s">
        <v>219</v>
      </c>
      <c r="C207" s="462" t="s">
        <v>1369</v>
      </c>
      <c r="D207" s="482">
        <v>1</v>
      </c>
      <c r="E207" s="480">
        <v>380</v>
      </c>
    </row>
    <row r="208" spans="1:5" s="466" customFormat="1" ht="18" customHeight="1">
      <c r="A208" s="460">
        <v>182</v>
      </c>
      <c r="B208" s="479" t="s">
        <v>73</v>
      </c>
      <c r="C208" s="462" t="s">
        <v>1369</v>
      </c>
      <c r="D208" s="482">
        <v>2</v>
      </c>
      <c r="E208" s="480">
        <v>372</v>
      </c>
    </row>
    <row r="209" spans="1:5" s="466" customFormat="1" ht="18" customHeight="1">
      <c r="A209" s="460">
        <v>183</v>
      </c>
      <c r="B209" s="475" t="s">
        <v>74</v>
      </c>
      <c r="C209" s="462" t="s">
        <v>1369</v>
      </c>
      <c r="D209" s="482">
        <v>4</v>
      </c>
      <c r="E209" s="480">
        <v>884</v>
      </c>
    </row>
    <row r="210" spans="1:5" s="466" customFormat="1" ht="18" customHeight="1">
      <c r="A210" s="460">
        <v>184</v>
      </c>
      <c r="B210" s="475" t="s">
        <v>75</v>
      </c>
      <c r="C210" s="462" t="s">
        <v>1369</v>
      </c>
      <c r="D210" s="482">
        <v>2</v>
      </c>
      <c r="E210" s="480">
        <v>348</v>
      </c>
    </row>
    <row r="211" spans="1:5" s="466" customFormat="1" ht="18" customHeight="1">
      <c r="A211" s="460">
        <v>185</v>
      </c>
      <c r="B211" s="475" t="s">
        <v>328</v>
      </c>
      <c r="C211" s="462" t="s">
        <v>1369</v>
      </c>
      <c r="D211" s="482">
        <v>3</v>
      </c>
      <c r="E211" s="480">
        <v>1290</v>
      </c>
    </row>
    <row r="212" spans="1:5" s="466" customFormat="1" ht="18" customHeight="1">
      <c r="A212" s="460">
        <v>186</v>
      </c>
      <c r="B212" s="475" t="s">
        <v>76</v>
      </c>
      <c r="C212" s="462" t="s">
        <v>1369</v>
      </c>
      <c r="D212" s="482">
        <v>1</v>
      </c>
      <c r="E212" s="480">
        <v>138</v>
      </c>
    </row>
    <row r="213" spans="1:5" s="466" customFormat="1" ht="18" customHeight="1">
      <c r="A213" s="460">
        <v>187</v>
      </c>
      <c r="B213" s="475" t="s">
        <v>77</v>
      </c>
      <c r="C213" s="462" t="s">
        <v>1369</v>
      </c>
      <c r="D213" s="482">
        <v>1</v>
      </c>
      <c r="E213" s="480">
        <v>10</v>
      </c>
    </row>
    <row r="214" spans="1:5" s="466" customFormat="1" ht="18" customHeight="1">
      <c r="A214" s="460">
        <v>188</v>
      </c>
      <c r="B214" s="475" t="s">
        <v>78</v>
      </c>
      <c r="C214" s="462" t="s">
        <v>1369</v>
      </c>
      <c r="D214" s="482">
        <v>1</v>
      </c>
      <c r="E214" s="480">
        <v>35</v>
      </c>
    </row>
    <row r="215" spans="1:5" s="466" customFormat="1" ht="18" customHeight="1">
      <c r="A215" s="460">
        <v>189</v>
      </c>
      <c r="B215" s="475" t="s">
        <v>79</v>
      </c>
      <c r="C215" s="462" t="s">
        <v>1369</v>
      </c>
      <c r="D215" s="482">
        <v>1</v>
      </c>
      <c r="E215" s="480">
        <v>35</v>
      </c>
    </row>
    <row r="216" spans="1:5" s="466" customFormat="1" ht="33" customHeight="1">
      <c r="A216" s="460">
        <v>190</v>
      </c>
      <c r="B216" s="475" t="s">
        <v>45</v>
      </c>
      <c r="C216" s="462" t="s">
        <v>1369</v>
      </c>
      <c r="D216" s="482">
        <v>1</v>
      </c>
      <c r="E216" s="480">
        <v>35</v>
      </c>
    </row>
    <row r="217" spans="1:5" s="466" customFormat="1" ht="18" customHeight="1">
      <c r="A217" s="460">
        <v>191</v>
      </c>
      <c r="B217" s="475" t="s">
        <v>46</v>
      </c>
      <c r="C217" s="462" t="s">
        <v>1369</v>
      </c>
      <c r="D217" s="482">
        <v>1</v>
      </c>
      <c r="E217" s="480">
        <v>35</v>
      </c>
    </row>
    <row r="218" spans="1:5" s="466" customFormat="1" ht="18" customHeight="1">
      <c r="A218" s="460">
        <v>192</v>
      </c>
      <c r="B218" s="475" t="s">
        <v>80</v>
      </c>
      <c r="C218" s="462" t="s">
        <v>1369</v>
      </c>
      <c r="D218" s="482">
        <v>1</v>
      </c>
      <c r="E218" s="480">
        <v>60</v>
      </c>
    </row>
    <row r="219" spans="1:5" s="466" customFormat="1" ht="30.75" customHeight="1">
      <c r="A219" s="460">
        <v>193</v>
      </c>
      <c r="B219" s="475" t="s">
        <v>47</v>
      </c>
      <c r="C219" s="462" t="s">
        <v>1369</v>
      </c>
      <c r="D219" s="482">
        <v>1</v>
      </c>
      <c r="E219" s="480">
        <v>80</v>
      </c>
    </row>
    <row r="220" spans="1:5" s="466" customFormat="1" ht="18" customHeight="1">
      <c r="A220" s="460">
        <v>194</v>
      </c>
      <c r="B220" s="475" t="s">
        <v>81</v>
      </c>
      <c r="C220" s="462" t="s">
        <v>1369</v>
      </c>
      <c r="D220" s="482">
        <v>8</v>
      </c>
      <c r="E220" s="480">
        <v>1264</v>
      </c>
    </row>
    <row r="221" spans="1:5" s="466" customFormat="1" ht="18" customHeight="1">
      <c r="A221" s="460">
        <v>195</v>
      </c>
      <c r="B221" s="475" t="s">
        <v>1290</v>
      </c>
      <c r="C221" s="462" t="s">
        <v>1369</v>
      </c>
      <c r="D221" s="482">
        <v>1</v>
      </c>
      <c r="E221" s="480">
        <v>829</v>
      </c>
    </row>
    <row r="222" spans="1:5" s="466" customFormat="1" ht="18" customHeight="1">
      <c r="A222" s="460">
        <v>196</v>
      </c>
      <c r="B222" s="475" t="s">
        <v>82</v>
      </c>
      <c r="C222" s="462" t="s">
        <v>1369</v>
      </c>
      <c r="D222" s="482">
        <v>32</v>
      </c>
      <c r="E222" s="480">
        <v>2912</v>
      </c>
    </row>
    <row r="223" spans="1:5" s="466" customFormat="1" ht="18" customHeight="1">
      <c r="A223" s="460">
        <v>197</v>
      </c>
      <c r="B223" s="475" t="s">
        <v>83</v>
      </c>
      <c r="C223" s="462" t="s">
        <v>1369</v>
      </c>
      <c r="D223" s="482">
        <v>1</v>
      </c>
      <c r="E223" s="480">
        <v>510</v>
      </c>
    </row>
    <row r="224" spans="1:5" s="466" customFormat="1" ht="18" customHeight="1">
      <c r="A224" s="460">
        <v>198</v>
      </c>
      <c r="B224" s="475" t="s">
        <v>84</v>
      </c>
      <c r="C224" s="462" t="s">
        <v>1369</v>
      </c>
      <c r="D224" s="482">
        <v>2</v>
      </c>
      <c r="E224" s="480">
        <v>1122</v>
      </c>
    </row>
    <row r="225" spans="1:5" s="466" customFormat="1" ht="18" customHeight="1">
      <c r="A225" s="460">
        <v>199</v>
      </c>
      <c r="B225" s="475" t="s">
        <v>48</v>
      </c>
      <c r="C225" s="462" t="s">
        <v>1369</v>
      </c>
      <c r="D225" s="482">
        <v>1</v>
      </c>
      <c r="E225" s="480">
        <v>770</v>
      </c>
    </row>
    <row r="226" spans="1:5" s="466" customFormat="1" ht="18" customHeight="1">
      <c r="A226" s="460">
        <v>200</v>
      </c>
      <c r="B226" s="475" t="s">
        <v>85</v>
      </c>
      <c r="C226" s="462" t="s">
        <v>1369</v>
      </c>
      <c r="D226" s="482">
        <v>1</v>
      </c>
      <c r="E226" s="480">
        <v>287</v>
      </c>
    </row>
    <row r="227" spans="1:5" s="466" customFormat="1" ht="18" customHeight="1">
      <c r="A227" s="460">
        <v>201</v>
      </c>
      <c r="B227" s="475" t="s">
        <v>654</v>
      </c>
      <c r="C227" s="462" t="s">
        <v>1369</v>
      </c>
      <c r="D227" s="482">
        <v>5</v>
      </c>
      <c r="E227" s="480">
        <v>80</v>
      </c>
    </row>
    <row r="228" spans="1:5" s="466" customFormat="1" ht="18" customHeight="1">
      <c r="A228" s="460">
        <v>202</v>
      </c>
      <c r="B228" s="479" t="s">
        <v>86</v>
      </c>
      <c r="C228" s="462" t="s">
        <v>1369</v>
      </c>
      <c r="D228" s="482">
        <v>1</v>
      </c>
      <c r="E228" s="480">
        <v>100</v>
      </c>
    </row>
    <row r="229" spans="1:5" s="466" customFormat="1" ht="18" customHeight="1">
      <c r="A229" s="460">
        <v>203</v>
      </c>
      <c r="B229" s="475" t="s">
        <v>87</v>
      </c>
      <c r="C229" s="462" t="s">
        <v>1369</v>
      </c>
      <c r="D229" s="482">
        <v>1</v>
      </c>
      <c r="E229" s="480">
        <v>335</v>
      </c>
    </row>
    <row r="230" spans="1:5" s="466" customFormat="1" ht="18" customHeight="1">
      <c r="A230" s="460">
        <v>204</v>
      </c>
      <c r="B230" s="475" t="s">
        <v>88</v>
      </c>
      <c r="C230" s="462" t="s">
        <v>1369</v>
      </c>
      <c r="D230" s="482">
        <v>1</v>
      </c>
      <c r="E230" s="480">
        <v>210</v>
      </c>
    </row>
    <row r="231" spans="1:5" s="466" customFormat="1" ht="18" customHeight="1">
      <c r="A231" s="460">
        <v>205</v>
      </c>
      <c r="B231" s="475" t="s">
        <v>89</v>
      </c>
      <c r="C231" s="462" t="s">
        <v>1369</v>
      </c>
      <c r="D231" s="482">
        <v>1</v>
      </c>
      <c r="E231" s="480">
        <v>465</v>
      </c>
    </row>
    <row r="232" spans="1:5" s="466" customFormat="1" ht="18" customHeight="1">
      <c r="A232" s="460">
        <v>206</v>
      </c>
      <c r="B232" s="475" t="s">
        <v>49</v>
      </c>
      <c r="C232" s="462" t="s">
        <v>1369</v>
      </c>
      <c r="D232" s="482">
        <v>15</v>
      </c>
      <c r="E232" s="480">
        <v>5250</v>
      </c>
    </row>
    <row r="233" spans="1:5" s="466" customFormat="1" ht="18" customHeight="1">
      <c r="A233" s="460">
        <v>207</v>
      </c>
      <c r="B233" s="475" t="s">
        <v>50</v>
      </c>
      <c r="C233" s="462" t="s">
        <v>1369</v>
      </c>
      <c r="D233" s="482">
        <v>1</v>
      </c>
      <c r="E233" s="480">
        <v>775</v>
      </c>
    </row>
    <row r="234" spans="1:5" s="466" customFormat="1" ht="18" customHeight="1">
      <c r="A234" s="460"/>
      <c r="B234" s="475"/>
      <c r="C234" s="549" t="s">
        <v>1365</v>
      </c>
      <c r="D234" s="550"/>
      <c r="E234" s="551"/>
    </row>
    <row r="235" spans="1:5" s="466" customFormat="1" ht="18" customHeight="1">
      <c r="A235" s="460">
        <v>208</v>
      </c>
      <c r="B235" s="475" t="s">
        <v>90</v>
      </c>
      <c r="C235" s="462" t="s">
        <v>1369</v>
      </c>
      <c r="D235" s="482">
        <v>7</v>
      </c>
      <c r="E235" s="480">
        <v>1316</v>
      </c>
    </row>
    <row r="236" spans="1:5" s="466" customFormat="1" ht="18" customHeight="1">
      <c r="A236" s="460">
        <v>209</v>
      </c>
      <c r="B236" s="475" t="s">
        <v>91</v>
      </c>
      <c r="C236" s="462" t="s">
        <v>1369</v>
      </c>
      <c r="D236" s="482">
        <v>8</v>
      </c>
      <c r="E236" s="480">
        <v>3560</v>
      </c>
    </row>
    <row r="237" spans="1:5" s="466" customFormat="1" ht="18" customHeight="1">
      <c r="A237" s="460">
        <v>210</v>
      </c>
      <c r="B237" s="475" t="s">
        <v>92</v>
      </c>
      <c r="C237" s="462" t="s">
        <v>1369</v>
      </c>
      <c r="D237" s="482">
        <v>4</v>
      </c>
      <c r="E237" s="480">
        <v>884</v>
      </c>
    </row>
    <row r="238" spans="1:5" s="466" customFormat="1" ht="18" customHeight="1">
      <c r="A238" s="460">
        <v>211</v>
      </c>
      <c r="B238" s="475" t="s">
        <v>51</v>
      </c>
      <c r="C238" s="462" t="s">
        <v>1369</v>
      </c>
      <c r="D238" s="476">
        <v>1</v>
      </c>
      <c r="E238" s="477">
        <v>98</v>
      </c>
    </row>
    <row r="239" spans="1:5" s="466" customFormat="1" ht="18" customHeight="1">
      <c r="A239" s="460">
        <v>212</v>
      </c>
      <c r="B239" s="475" t="s">
        <v>93</v>
      </c>
      <c r="C239" s="462" t="s">
        <v>1369</v>
      </c>
      <c r="D239" s="476">
        <v>1</v>
      </c>
      <c r="E239" s="477">
        <v>386</v>
      </c>
    </row>
    <row r="240" spans="1:5" s="466" customFormat="1" ht="18" customHeight="1">
      <c r="A240" s="460">
        <v>213</v>
      </c>
      <c r="B240" s="475" t="s">
        <v>94</v>
      </c>
      <c r="C240" s="462" t="s">
        <v>1369</v>
      </c>
      <c r="D240" s="476">
        <v>1</v>
      </c>
      <c r="E240" s="477">
        <v>270</v>
      </c>
    </row>
    <row r="241" spans="1:5" s="466" customFormat="1" ht="18" customHeight="1">
      <c r="A241" s="460">
        <v>214</v>
      </c>
      <c r="B241" s="479" t="s">
        <v>95</v>
      </c>
      <c r="C241" s="462" t="s">
        <v>1369</v>
      </c>
      <c r="D241" s="476">
        <v>8</v>
      </c>
      <c r="E241" s="477">
        <v>1600</v>
      </c>
    </row>
    <row r="242" spans="1:5" s="466" customFormat="1" ht="18" customHeight="1">
      <c r="A242" s="460">
        <v>215</v>
      </c>
      <c r="B242" s="475" t="s">
        <v>345</v>
      </c>
      <c r="C242" s="462" t="s">
        <v>1369</v>
      </c>
      <c r="D242" s="476">
        <v>1</v>
      </c>
      <c r="E242" s="477">
        <v>270</v>
      </c>
    </row>
    <row r="243" spans="1:5" s="466" customFormat="1" ht="18" customHeight="1">
      <c r="A243" s="460">
        <v>216</v>
      </c>
      <c r="B243" s="475" t="s">
        <v>96</v>
      </c>
      <c r="C243" s="462" t="s">
        <v>1369</v>
      </c>
      <c r="D243" s="476">
        <v>1</v>
      </c>
      <c r="E243" s="477">
        <v>380</v>
      </c>
    </row>
    <row r="244" spans="1:5" s="466" customFormat="1" ht="18" customHeight="1">
      <c r="A244" s="460">
        <v>217</v>
      </c>
      <c r="B244" s="475" t="s">
        <v>96</v>
      </c>
      <c r="C244" s="462" t="s">
        <v>1369</v>
      </c>
      <c r="D244" s="476">
        <v>2</v>
      </c>
      <c r="E244" s="477">
        <v>1194</v>
      </c>
    </row>
    <row r="245" spans="1:5" s="466" customFormat="1" ht="18" customHeight="1">
      <c r="A245" s="460">
        <v>218</v>
      </c>
      <c r="B245" s="475" t="s">
        <v>97</v>
      </c>
      <c r="C245" s="462" t="s">
        <v>1369</v>
      </c>
      <c r="D245" s="476">
        <v>2</v>
      </c>
      <c r="E245" s="477">
        <v>500</v>
      </c>
    </row>
    <row r="246" spans="1:5" s="466" customFormat="1" ht="18" customHeight="1">
      <c r="A246" s="460">
        <v>219</v>
      </c>
      <c r="B246" s="475" t="s">
        <v>98</v>
      </c>
      <c r="C246" s="462" t="s">
        <v>1369</v>
      </c>
      <c r="D246" s="476">
        <v>3</v>
      </c>
      <c r="E246" s="477">
        <v>450</v>
      </c>
    </row>
    <row r="247" spans="1:5" s="466" customFormat="1" ht="18" customHeight="1">
      <c r="A247" s="460">
        <v>220</v>
      </c>
      <c r="B247" s="475" t="s">
        <v>99</v>
      </c>
      <c r="C247" s="462" t="s">
        <v>1369</v>
      </c>
      <c r="D247" s="476">
        <v>1</v>
      </c>
      <c r="E247" s="477">
        <v>787</v>
      </c>
    </row>
    <row r="248" spans="1:5" s="466" customFormat="1" ht="18" customHeight="1">
      <c r="A248" s="460">
        <v>221</v>
      </c>
      <c r="B248" s="475" t="s">
        <v>765</v>
      </c>
      <c r="C248" s="462" t="s">
        <v>1369</v>
      </c>
      <c r="D248" s="476">
        <v>1</v>
      </c>
      <c r="E248" s="477">
        <v>850</v>
      </c>
    </row>
    <row r="249" spans="1:5" s="466" customFormat="1" ht="18" customHeight="1">
      <c r="A249" s="460">
        <v>222</v>
      </c>
      <c r="B249" s="475" t="s">
        <v>100</v>
      </c>
      <c r="C249" s="462" t="s">
        <v>1369</v>
      </c>
      <c r="D249" s="476">
        <v>1</v>
      </c>
      <c r="E249" s="477">
        <v>230</v>
      </c>
    </row>
    <row r="250" spans="1:5" s="466" customFormat="1" ht="18" customHeight="1">
      <c r="A250" s="460">
        <v>223</v>
      </c>
      <c r="B250" s="475" t="s">
        <v>101</v>
      </c>
      <c r="C250" s="462" t="s">
        <v>1369</v>
      </c>
      <c r="D250" s="476">
        <v>2</v>
      </c>
      <c r="E250" s="477">
        <v>500</v>
      </c>
    </row>
    <row r="251" spans="1:5" s="466" customFormat="1" ht="18" customHeight="1">
      <c r="A251" s="460">
        <v>224</v>
      </c>
      <c r="B251" s="475" t="s">
        <v>220</v>
      </c>
      <c r="C251" s="462" t="s">
        <v>1369</v>
      </c>
      <c r="D251" s="476">
        <v>2</v>
      </c>
      <c r="E251" s="477">
        <v>444</v>
      </c>
    </row>
    <row r="252" spans="1:5" s="466" customFormat="1" ht="18" customHeight="1">
      <c r="A252" s="460">
        <v>225</v>
      </c>
      <c r="B252" s="475" t="s">
        <v>102</v>
      </c>
      <c r="C252" s="462" t="s">
        <v>1369</v>
      </c>
      <c r="D252" s="476">
        <v>15</v>
      </c>
      <c r="E252" s="477">
        <v>3555</v>
      </c>
    </row>
    <row r="253" spans="1:5" s="466" customFormat="1" ht="18" customHeight="1">
      <c r="A253" s="460">
        <v>226</v>
      </c>
      <c r="B253" s="475" t="s">
        <v>52</v>
      </c>
      <c r="C253" s="462" t="s">
        <v>1369</v>
      </c>
      <c r="D253" s="476">
        <v>70</v>
      </c>
      <c r="E253" s="477">
        <v>7420</v>
      </c>
    </row>
    <row r="254" spans="1:5" s="466" customFormat="1" ht="18" customHeight="1">
      <c r="A254" s="460">
        <v>227</v>
      </c>
      <c r="B254" s="475" t="s">
        <v>103</v>
      </c>
      <c r="C254" s="462" t="s">
        <v>1369</v>
      </c>
      <c r="D254" s="476">
        <v>1</v>
      </c>
      <c r="E254" s="477">
        <v>120</v>
      </c>
    </row>
    <row r="255" spans="1:5" s="466" customFormat="1" ht="18" customHeight="1">
      <c r="A255" s="460">
        <v>228</v>
      </c>
      <c r="B255" s="475" t="s">
        <v>1332</v>
      </c>
      <c r="C255" s="462" t="s">
        <v>1369</v>
      </c>
      <c r="D255" s="476">
        <v>2</v>
      </c>
      <c r="E255" s="477">
        <v>140</v>
      </c>
    </row>
    <row r="256" spans="1:5" s="466" customFormat="1" ht="18" customHeight="1">
      <c r="A256" s="460">
        <v>229</v>
      </c>
      <c r="B256" s="475" t="s">
        <v>1256</v>
      </c>
      <c r="C256" s="462" t="s">
        <v>1369</v>
      </c>
      <c r="D256" s="476">
        <v>1</v>
      </c>
      <c r="E256" s="477">
        <v>260</v>
      </c>
    </row>
    <row r="257" spans="1:5" s="466" customFormat="1" ht="18" customHeight="1">
      <c r="A257" s="460">
        <v>230</v>
      </c>
      <c r="B257" s="475" t="s">
        <v>19</v>
      </c>
      <c r="C257" s="462" t="s">
        <v>1369</v>
      </c>
      <c r="D257" s="476">
        <v>1</v>
      </c>
      <c r="E257" s="477">
        <v>768</v>
      </c>
    </row>
    <row r="258" spans="1:5" s="466" customFormat="1" ht="18" customHeight="1">
      <c r="A258" s="460">
        <v>231</v>
      </c>
      <c r="B258" s="475" t="s">
        <v>105</v>
      </c>
      <c r="C258" s="462" t="s">
        <v>1369</v>
      </c>
      <c r="D258" s="476">
        <v>1</v>
      </c>
      <c r="E258" s="477">
        <v>664</v>
      </c>
    </row>
    <row r="259" spans="1:5" s="466" customFormat="1" ht="18" customHeight="1">
      <c r="A259" s="460">
        <v>232</v>
      </c>
      <c r="B259" s="475" t="s">
        <v>106</v>
      </c>
      <c r="C259" s="462" t="s">
        <v>1369</v>
      </c>
      <c r="D259" s="476">
        <v>1</v>
      </c>
      <c r="E259" s="477">
        <v>275</v>
      </c>
    </row>
    <row r="260" spans="1:5" s="466" customFormat="1" ht="18" customHeight="1">
      <c r="A260" s="460">
        <v>233</v>
      </c>
      <c r="B260" s="475" t="s">
        <v>410</v>
      </c>
      <c r="C260" s="462" t="s">
        <v>1369</v>
      </c>
      <c r="D260" s="476">
        <v>2</v>
      </c>
      <c r="E260" s="477">
        <v>324</v>
      </c>
    </row>
    <row r="261" spans="1:5" s="466" customFormat="1" ht="18" customHeight="1">
      <c r="A261" s="460">
        <v>234</v>
      </c>
      <c r="B261" s="475" t="s">
        <v>20</v>
      </c>
      <c r="C261" s="462" t="s">
        <v>1369</v>
      </c>
      <c r="D261" s="476">
        <v>1</v>
      </c>
      <c r="E261" s="477">
        <v>475</v>
      </c>
    </row>
    <row r="262" spans="1:5" s="466" customFormat="1" ht="18" customHeight="1">
      <c r="A262" s="460">
        <v>235</v>
      </c>
      <c r="B262" s="475" t="s">
        <v>107</v>
      </c>
      <c r="C262" s="462" t="s">
        <v>1369</v>
      </c>
      <c r="D262" s="476">
        <v>10</v>
      </c>
      <c r="E262" s="477">
        <v>750</v>
      </c>
    </row>
    <row r="263" spans="1:5" s="466" customFormat="1" ht="18" customHeight="1">
      <c r="A263" s="460">
        <v>236</v>
      </c>
      <c r="B263" s="475" t="s">
        <v>108</v>
      </c>
      <c r="C263" s="462" t="s">
        <v>1369</v>
      </c>
      <c r="D263" s="476">
        <v>11</v>
      </c>
      <c r="E263" s="477">
        <v>319</v>
      </c>
    </row>
    <row r="264" spans="1:5" s="466" customFormat="1" ht="18" customHeight="1">
      <c r="A264" s="460">
        <v>237</v>
      </c>
      <c r="B264" s="475" t="s">
        <v>953</v>
      </c>
      <c r="C264" s="462" t="s">
        <v>1369</v>
      </c>
      <c r="D264" s="476">
        <v>1</v>
      </c>
      <c r="E264" s="477">
        <v>400</v>
      </c>
    </row>
    <row r="265" spans="1:5" s="466" customFormat="1" ht="18" customHeight="1">
      <c r="A265" s="460">
        <v>238</v>
      </c>
      <c r="B265" s="479" t="s">
        <v>353</v>
      </c>
      <c r="C265" s="462" t="s">
        <v>1369</v>
      </c>
      <c r="D265" s="476">
        <v>1</v>
      </c>
      <c r="E265" s="477">
        <v>650</v>
      </c>
    </row>
    <row r="266" spans="1:5" s="466" customFormat="1" ht="18" customHeight="1">
      <c r="A266" s="460">
        <v>239</v>
      </c>
      <c r="B266" s="475" t="s">
        <v>992</v>
      </c>
      <c r="C266" s="462" t="s">
        <v>1369</v>
      </c>
      <c r="D266" s="476">
        <v>1</v>
      </c>
      <c r="E266" s="477">
        <v>885</v>
      </c>
    </row>
    <row r="267" spans="1:5" s="466" customFormat="1" ht="18" customHeight="1">
      <c r="A267" s="460">
        <v>240</v>
      </c>
      <c r="B267" s="475" t="s">
        <v>109</v>
      </c>
      <c r="C267" s="462" t="s">
        <v>1369</v>
      </c>
      <c r="D267" s="476">
        <v>1</v>
      </c>
      <c r="E267" s="477">
        <v>935</v>
      </c>
    </row>
    <row r="268" spans="1:5" s="466" customFormat="1" ht="18" customHeight="1">
      <c r="A268" s="460">
        <v>241</v>
      </c>
      <c r="B268" s="475" t="s">
        <v>53</v>
      </c>
      <c r="C268" s="462" t="s">
        <v>1369</v>
      </c>
      <c r="D268" s="476">
        <v>8</v>
      </c>
      <c r="E268" s="477">
        <v>344</v>
      </c>
    </row>
    <row r="269" spans="1:5" s="466" customFormat="1" ht="18" customHeight="1">
      <c r="A269" s="460">
        <v>242</v>
      </c>
      <c r="B269" s="475" t="s">
        <v>110</v>
      </c>
      <c r="C269" s="462" t="s">
        <v>1369</v>
      </c>
      <c r="D269" s="476">
        <v>8</v>
      </c>
      <c r="E269" s="477">
        <v>2480</v>
      </c>
    </row>
    <row r="270" spans="1:5" s="466" customFormat="1" ht="18" customHeight="1">
      <c r="A270" s="460">
        <v>243</v>
      </c>
      <c r="B270" s="475" t="s">
        <v>54</v>
      </c>
      <c r="C270" s="462" t="s">
        <v>1369</v>
      </c>
      <c r="D270" s="476">
        <v>16</v>
      </c>
      <c r="E270" s="477">
        <v>336</v>
      </c>
    </row>
    <row r="271" spans="1:5" s="466" customFormat="1" ht="18" customHeight="1">
      <c r="A271" s="460">
        <v>244</v>
      </c>
      <c r="B271" s="475" t="s">
        <v>55</v>
      </c>
      <c r="C271" s="462" t="s">
        <v>1369</v>
      </c>
      <c r="D271" s="476">
        <v>15</v>
      </c>
      <c r="E271" s="477">
        <v>1830</v>
      </c>
    </row>
    <row r="272" spans="1:5" s="466" customFormat="1" ht="18" customHeight="1">
      <c r="A272" s="460">
        <v>245</v>
      </c>
      <c r="B272" s="475" t="s">
        <v>84</v>
      </c>
      <c r="C272" s="462" t="s">
        <v>1369</v>
      </c>
      <c r="D272" s="476">
        <v>2</v>
      </c>
      <c r="E272" s="477">
        <v>1078</v>
      </c>
    </row>
    <row r="273" spans="1:5" s="466" customFormat="1" ht="18" customHeight="1">
      <c r="A273" s="460">
        <v>246</v>
      </c>
      <c r="B273" s="475" t="s">
        <v>371</v>
      </c>
      <c r="C273" s="462" t="s">
        <v>1369</v>
      </c>
      <c r="D273" s="476">
        <v>2</v>
      </c>
      <c r="E273" s="477">
        <v>190</v>
      </c>
    </row>
    <row r="274" spans="1:5" s="466" customFormat="1" ht="18" customHeight="1">
      <c r="A274" s="460">
        <v>247</v>
      </c>
      <c r="B274" s="475" t="s">
        <v>111</v>
      </c>
      <c r="C274" s="462" t="s">
        <v>1369</v>
      </c>
      <c r="D274" s="476">
        <v>1</v>
      </c>
      <c r="E274" s="477">
        <v>122</v>
      </c>
    </row>
    <row r="275" spans="1:5" s="466" customFormat="1" ht="18" customHeight="1">
      <c r="A275" s="460">
        <v>248</v>
      </c>
      <c r="B275" s="475" t="s">
        <v>293</v>
      </c>
      <c r="C275" s="462" t="s">
        <v>1369</v>
      </c>
      <c r="D275" s="476">
        <v>1</v>
      </c>
      <c r="E275" s="477">
        <v>80</v>
      </c>
    </row>
    <row r="276" spans="1:5" s="466" customFormat="1" ht="18" customHeight="1">
      <c r="A276" s="460">
        <v>249</v>
      </c>
      <c r="B276" s="475" t="s">
        <v>112</v>
      </c>
      <c r="C276" s="462" t="s">
        <v>1369</v>
      </c>
      <c r="D276" s="476">
        <v>1</v>
      </c>
      <c r="E276" s="477">
        <v>350</v>
      </c>
    </row>
    <row r="277" spans="1:5" s="466" customFormat="1" ht="18" customHeight="1">
      <c r="A277" s="460">
        <v>250</v>
      </c>
      <c r="B277" s="475" t="s">
        <v>56</v>
      </c>
      <c r="C277" s="462" t="s">
        <v>1369</v>
      </c>
      <c r="D277" s="476">
        <v>40</v>
      </c>
      <c r="E277" s="477">
        <v>52</v>
      </c>
    </row>
    <row r="278" spans="1:5" s="466" customFormat="1" ht="18" customHeight="1">
      <c r="A278" s="460">
        <v>251</v>
      </c>
      <c r="B278" s="475" t="s">
        <v>113</v>
      </c>
      <c r="C278" s="462" t="s">
        <v>1369</v>
      </c>
      <c r="D278" s="476">
        <v>1</v>
      </c>
      <c r="E278" s="477">
        <v>500</v>
      </c>
    </row>
    <row r="279" spans="1:5" s="466" customFormat="1" ht="18" customHeight="1">
      <c r="A279" s="460">
        <v>252</v>
      </c>
      <c r="B279" s="475" t="s">
        <v>114</v>
      </c>
      <c r="C279" s="462" t="s">
        <v>1369</v>
      </c>
      <c r="D279" s="476">
        <v>1</v>
      </c>
      <c r="E279" s="477">
        <v>500</v>
      </c>
    </row>
    <row r="280" spans="1:5" s="466" customFormat="1" ht="18" customHeight="1">
      <c r="A280" s="460">
        <v>253</v>
      </c>
      <c r="B280" s="475" t="s">
        <v>115</v>
      </c>
      <c r="C280" s="462" t="s">
        <v>1369</v>
      </c>
      <c r="D280" s="476">
        <v>1</v>
      </c>
      <c r="E280" s="477">
        <v>112</v>
      </c>
    </row>
    <row r="281" spans="1:5" s="466" customFormat="1" ht="18" customHeight="1">
      <c r="A281" s="460">
        <v>254</v>
      </c>
      <c r="B281" s="475" t="s">
        <v>103</v>
      </c>
      <c r="C281" s="462" t="s">
        <v>1369</v>
      </c>
      <c r="D281" s="476">
        <v>2</v>
      </c>
      <c r="E281" s="477">
        <v>460</v>
      </c>
    </row>
    <row r="282" spans="1:5" s="466" customFormat="1" ht="18" customHeight="1">
      <c r="A282" s="460">
        <v>255</v>
      </c>
      <c r="B282" s="475" t="s">
        <v>898</v>
      </c>
      <c r="C282" s="462" t="s">
        <v>1369</v>
      </c>
      <c r="D282" s="476">
        <v>3</v>
      </c>
      <c r="E282" s="477">
        <v>65</v>
      </c>
    </row>
    <row r="283" spans="1:5" s="466" customFormat="1" ht="18" customHeight="1">
      <c r="A283" s="460">
        <v>256</v>
      </c>
      <c r="B283" s="475" t="s">
        <v>21</v>
      </c>
      <c r="C283" s="462" t="s">
        <v>1369</v>
      </c>
      <c r="D283" s="483">
        <v>1</v>
      </c>
      <c r="E283" s="484">
        <v>11</v>
      </c>
    </row>
    <row r="284" spans="1:5" s="466" customFormat="1" ht="18" customHeight="1">
      <c r="A284" s="460">
        <v>257</v>
      </c>
      <c r="B284" s="475" t="s">
        <v>22</v>
      </c>
      <c r="C284" s="462" t="s">
        <v>1369</v>
      </c>
      <c r="D284" s="483">
        <v>1</v>
      </c>
      <c r="E284" s="484">
        <v>12</v>
      </c>
    </row>
    <row r="285" spans="1:5" s="466" customFormat="1" ht="18" customHeight="1">
      <c r="A285" s="460">
        <v>258</v>
      </c>
      <c r="B285" s="475" t="s">
        <v>23</v>
      </c>
      <c r="C285" s="462" t="s">
        <v>1369</v>
      </c>
      <c r="D285" s="476">
        <v>1</v>
      </c>
      <c r="E285" s="477">
        <v>90</v>
      </c>
    </row>
    <row r="286" spans="1:5" s="466" customFormat="1" ht="18" customHeight="1">
      <c r="A286" s="460">
        <v>259</v>
      </c>
      <c r="B286" s="475" t="s">
        <v>24</v>
      </c>
      <c r="C286" s="462" t="s">
        <v>1369</v>
      </c>
      <c r="D286" s="476">
        <v>1</v>
      </c>
      <c r="E286" s="477">
        <v>26</v>
      </c>
    </row>
    <row r="287" spans="1:5" s="466" customFormat="1" ht="18" customHeight="1">
      <c r="A287" s="460">
        <v>260</v>
      </c>
      <c r="B287" s="475" t="s">
        <v>25</v>
      </c>
      <c r="C287" s="462" t="s">
        <v>1369</v>
      </c>
      <c r="D287" s="476">
        <v>24</v>
      </c>
      <c r="E287" s="477">
        <v>480</v>
      </c>
    </row>
    <row r="288" spans="1:5" s="466" customFormat="1" ht="18" customHeight="1">
      <c r="A288" s="460">
        <v>261</v>
      </c>
      <c r="B288" s="475" t="s">
        <v>26</v>
      </c>
      <c r="C288" s="462" t="s">
        <v>1369</v>
      </c>
      <c r="D288" s="476">
        <v>23</v>
      </c>
      <c r="E288" s="477">
        <v>322</v>
      </c>
    </row>
    <row r="289" spans="1:5" s="466" customFormat="1" ht="18" customHeight="1">
      <c r="A289" s="460">
        <v>262</v>
      </c>
      <c r="B289" s="475" t="s">
        <v>25</v>
      </c>
      <c r="C289" s="462" t="s">
        <v>1369</v>
      </c>
      <c r="D289" s="476">
        <v>5</v>
      </c>
      <c r="E289" s="477">
        <v>95</v>
      </c>
    </row>
    <row r="290" spans="1:5" s="466" customFormat="1" ht="18" customHeight="1">
      <c r="A290" s="460">
        <v>263</v>
      </c>
      <c r="B290" s="475" t="s">
        <v>57</v>
      </c>
      <c r="C290" s="462" t="s">
        <v>1369</v>
      </c>
      <c r="D290" s="476">
        <v>4</v>
      </c>
      <c r="E290" s="477">
        <v>156</v>
      </c>
    </row>
    <row r="291" spans="1:5" s="466" customFormat="1" ht="18" customHeight="1">
      <c r="A291" s="460">
        <v>264</v>
      </c>
      <c r="B291" s="475" t="s">
        <v>118</v>
      </c>
      <c r="C291" s="462" t="s">
        <v>1369</v>
      </c>
      <c r="D291" s="476">
        <v>1</v>
      </c>
      <c r="E291" s="477">
        <v>36</v>
      </c>
    </row>
    <row r="292" spans="1:5" s="466" customFormat="1" ht="18" customHeight="1">
      <c r="A292" s="460">
        <v>265</v>
      </c>
      <c r="B292" s="475" t="s">
        <v>103</v>
      </c>
      <c r="C292" s="462" t="s">
        <v>1369</v>
      </c>
      <c r="D292" s="476">
        <v>1</v>
      </c>
      <c r="E292" s="477">
        <v>66</v>
      </c>
    </row>
    <row r="293" spans="1:5" s="466" customFormat="1" ht="18" customHeight="1">
      <c r="A293" s="460"/>
      <c r="B293" s="475"/>
      <c r="C293" s="549" t="s">
        <v>1365</v>
      </c>
      <c r="D293" s="550"/>
      <c r="E293" s="551"/>
    </row>
    <row r="294" spans="1:5" s="466" customFormat="1" ht="18" customHeight="1">
      <c r="A294" s="460">
        <v>266</v>
      </c>
      <c r="B294" s="475" t="s">
        <v>203</v>
      </c>
      <c r="C294" s="462" t="s">
        <v>1369</v>
      </c>
      <c r="D294" s="476">
        <v>25</v>
      </c>
      <c r="E294" s="477">
        <v>375</v>
      </c>
    </row>
    <row r="295" spans="1:5" s="466" customFormat="1" ht="18" customHeight="1">
      <c r="A295" s="460">
        <v>267</v>
      </c>
      <c r="B295" s="475" t="s">
        <v>297</v>
      </c>
      <c r="C295" s="462" t="s">
        <v>1369</v>
      </c>
      <c r="D295" s="476">
        <v>1</v>
      </c>
      <c r="E295" s="477">
        <v>20</v>
      </c>
    </row>
    <row r="296" spans="1:5" s="466" customFormat="1" ht="18" customHeight="1">
      <c r="A296" s="460">
        <v>268</v>
      </c>
      <c r="B296" s="475" t="s">
        <v>137</v>
      </c>
      <c r="C296" s="462" t="s">
        <v>1369</v>
      </c>
      <c r="D296" s="476">
        <v>12</v>
      </c>
      <c r="E296" s="477">
        <v>720</v>
      </c>
    </row>
    <row r="297" spans="1:5" s="466" customFormat="1" ht="18" customHeight="1">
      <c r="A297" s="460">
        <v>269</v>
      </c>
      <c r="B297" s="475" t="s">
        <v>119</v>
      </c>
      <c r="C297" s="462" t="s">
        <v>1369</v>
      </c>
      <c r="D297" s="476">
        <v>2</v>
      </c>
      <c r="E297" s="477">
        <v>120</v>
      </c>
    </row>
    <row r="298" spans="1:5" s="466" customFormat="1" ht="18" customHeight="1">
      <c r="A298" s="460">
        <v>270</v>
      </c>
      <c r="B298" s="475" t="s">
        <v>58</v>
      </c>
      <c r="C298" s="462" t="s">
        <v>1369</v>
      </c>
      <c r="D298" s="476">
        <v>1</v>
      </c>
      <c r="E298" s="477">
        <v>800</v>
      </c>
    </row>
    <row r="299" spans="1:5" s="466" customFormat="1" ht="18" customHeight="1">
      <c r="A299" s="460">
        <v>271</v>
      </c>
      <c r="B299" s="475" t="s">
        <v>120</v>
      </c>
      <c r="C299" s="462" t="s">
        <v>1369</v>
      </c>
      <c r="D299" s="476">
        <v>12</v>
      </c>
      <c r="E299" s="477">
        <v>48</v>
      </c>
    </row>
    <row r="300" spans="1:5" s="466" customFormat="1" ht="18" customHeight="1">
      <c r="A300" s="460">
        <v>272</v>
      </c>
      <c r="B300" s="475" t="s">
        <v>958</v>
      </c>
      <c r="C300" s="462" t="s">
        <v>1369</v>
      </c>
      <c r="D300" s="476">
        <v>1</v>
      </c>
      <c r="E300" s="477">
        <v>23</v>
      </c>
    </row>
    <row r="301" spans="1:5" s="466" customFormat="1" ht="18" customHeight="1">
      <c r="A301" s="460">
        <v>273</v>
      </c>
      <c r="B301" s="479" t="s">
        <v>504</v>
      </c>
      <c r="C301" s="462" t="s">
        <v>1369</v>
      </c>
      <c r="D301" s="476">
        <v>1</v>
      </c>
      <c r="E301" s="477">
        <v>17</v>
      </c>
    </row>
    <row r="302" spans="1:5" s="466" customFormat="1" ht="18" customHeight="1">
      <c r="A302" s="460">
        <v>274</v>
      </c>
      <c r="B302" s="475" t="s">
        <v>121</v>
      </c>
      <c r="C302" s="462" t="s">
        <v>1369</v>
      </c>
      <c r="D302" s="476">
        <v>1</v>
      </c>
      <c r="E302" s="477">
        <v>5</v>
      </c>
    </row>
    <row r="303" spans="1:5" s="466" customFormat="1" ht="18" customHeight="1">
      <c r="A303" s="460">
        <v>275</v>
      </c>
      <c r="B303" s="475" t="s">
        <v>59</v>
      </c>
      <c r="C303" s="462" t="s">
        <v>1369</v>
      </c>
      <c r="D303" s="476">
        <v>1</v>
      </c>
      <c r="E303" s="477">
        <v>7</v>
      </c>
    </row>
    <row r="304" spans="1:5" s="466" customFormat="1" ht="18" customHeight="1">
      <c r="A304" s="460">
        <v>276</v>
      </c>
      <c r="B304" s="475" t="s">
        <v>122</v>
      </c>
      <c r="C304" s="462" t="s">
        <v>1369</v>
      </c>
      <c r="D304" s="476">
        <v>1</v>
      </c>
      <c r="E304" s="477">
        <v>17</v>
      </c>
    </row>
    <row r="305" spans="1:5" s="466" customFormat="1" ht="18" customHeight="1">
      <c r="A305" s="460">
        <v>277</v>
      </c>
      <c r="B305" s="475" t="s">
        <v>60</v>
      </c>
      <c r="C305" s="462" t="s">
        <v>1369</v>
      </c>
      <c r="D305" s="476">
        <v>1</v>
      </c>
      <c r="E305" s="477">
        <v>13</v>
      </c>
    </row>
    <row r="306" spans="1:5" s="466" customFormat="1" ht="18" customHeight="1">
      <c r="A306" s="460">
        <v>278</v>
      </c>
      <c r="B306" s="475" t="s">
        <v>61</v>
      </c>
      <c r="C306" s="462" t="s">
        <v>1369</v>
      </c>
      <c r="D306" s="476">
        <v>1</v>
      </c>
      <c r="E306" s="477">
        <v>100</v>
      </c>
    </row>
    <row r="307" spans="1:5" s="466" customFormat="1" ht="18" customHeight="1">
      <c r="A307" s="460">
        <v>279</v>
      </c>
      <c r="B307" s="479" t="s">
        <v>61</v>
      </c>
      <c r="C307" s="462" t="s">
        <v>1369</v>
      </c>
      <c r="D307" s="476">
        <v>2</v>
      </c>
      <c r="E307" s="480">
        <v>160</v>
      </c>
    </row>
    <row r="308" spans="1:5" s="466" customFormat="1" ht="18" customHeight="1">
      <c r="A308" s="460">
        <v>280</v>
      </c>
      <c r="B308" s="475" t="s">
        <v>62</v>
      </c>
      <c r="C308" s="462" t="s">
        <v>1369</v>
      </c>
      <c r="D308" s="476">
        <v>1</v>
      </c>
      <c r="E308" s="480">
        <v>80</v>
      </c>
    </row>
    <row r="309" spans="1:5" s="466" customFormat="1" ht="18" customHeight="1">
      <c r="A309" s="460">
        <v>281</v>
      </c>
      <c r="B309" s="475" t="s">
        <v>123</v>
      </c>
      <c r="C309" s="462" t="s">
        <v>1369</v>
      </c>
      <c r="D309" s="483">
        <v>3</v>
      </c>
      <c r="E309" s="484">
        <v>99</v>
      </c>
    </row>
    <row r="310" spans="1:5" s="466" customFormat="1" ht="18" customHeight="1">
      <c r="A310" s="460">
        <v>282</v>
      </c>
      <c r="B310" s="475" t="s">
        <v>124</v>
      </c>
      <c r="C310" s="462" t="s">
        <v>1369</v>
      </c>
      <c r="D310" s="483">
        <v>1</v>
      </c>
      <c r="E310" s="484">
        <v>520</v>
      </c>
    </row>
    <row r="311" spans="1:5" s="466" customFormat="1" ht="18" customHeight="1">
      <c r="A311" s="460">
        <v>283</v>
      </c>
      <c r="B311" s="475" t="s">
        <v>953</v>
      </c>
      <c r="C311" s="462" t="s">
        <v>1369</v>
      </c>
      <c r="D311" s="483">
        <v>2</v>
      </c>
      <c r="E311" s="484">
        <v>100</v>
      </c>
    </row>
    <row r="312" spans="1:5" s="466" customFormat="1" ht="18" customHeight="1">
      <c r="A312" s="460">
        <v>284</v>
      </c>
      <c r="B312" s="475" t="s">
        <v>1044</v>
      </c>
      <c r="C312" s="462" t="s">
        <v>1369</v>
      </c>
      <c r="D312" s="483">
        <v>2</v>
      </c>
      <c r="E312" s="484">
        <v>14</v>
      </c>
    </row>
    <row r="313" spans="1:5" s="466" customFormat="1" ht="18" customHeight="1">
      <c r="A313" s="460">
        <v>285</v>
      </c>
      <c r="B313" s="475" t="s">
        <v>125</v>
      </c>
      <c r="C313" s="462" t="s">
        <v>1369</v>
      </c>
      <c r="D313" s="483">
        <v>2</v>
      </c>
      <c r="E313" s="484">
        <v>1200</v>
      </c>
    </row>
    <row r="314" spans="1:5" s="466" customFormat="1" ht="18" customHeight="1">
      <c r="A314" s="460">
        <v>286</v>
      </c>
      <c r="B314" s="475" t="s">
        <v>126</v>
      </c>
      <c r="C314" s="462" t="s">
        <v>1369</v>
      </c>
      <c r="D314" s="483">
        <v>5</v>
      </c>
      <c r="E314" s="484">
        <v>225</v>
      </c>
    </row>
    <row r="315" spans="1:5" s="466" customFormat="1" ht="18" customHeight="1">
      <c r="A315" s="460">
        <v>287</v>
      </c>
      <c r="B315" s="475" t="s">
        <v>127</v>
      </c>
      <c r="C315" s="462" t="s">
        <v>1369</v>
      </c>
      <c r="D315" s="483">
        <v>5</v>
      </c>
      <c r="E315" s="484">
        <v>3750</v>
      </c>
    </row>
    <row r="316" spans="1:5" s="466" customFormat="1" ht="18" customHeight="1">
      <c r="A316" s="460">
        <v>288</v>
      </c>
      <c r="B316" s="475" t="s">
        <v>128</v>
      </c>
      <c r="C316" s="462" t="s">
        <v>1369</v>
      </c>
      <c r="D316" s="483">
        <v>1</v>
      </c>
      <c r="E316" s="484">
        <v>298</v>
      </c>
    </row>
    <row r="317" spans="1:5" s="466" customFormat="1" ht="18" customHeight="1">
      <c r="A317" s="460">
        <v>289</v>
      </c>
      <c r="B317" s="475" t="s">
        <v>129</v>
      </c>
      <c r="C317" s="462" t="s">
        <v>1369</v>
      </c>
      <c r="D317" s="483">
        <v>1</v>
      </c>
      <c r="E317" s="484">
        <v>250</v>
      </c>
    </row>
    <row r="318" spans="1:5" s="466" customFormat="1" ht="18" customHeight="1">
      <c r="A318" s="460">
        <v>290</v>
      </c>
      <c r="B318" s="475" t="s">
        <v>130</v>
      </c>
      <c r="C318" s="462" t="s">
        <v>1369</v>
      </c>
      <c r="D318" s="483">
        <v>1</v>
      </c>
      <c r="E318" s="484">
        <v>600</v>
      </c>
    </row>
    <row r="319" spans="1:5" s="466" customFormat="1" ht="18" customHeight="1">
      <c r="A319" s="460">
        <v>291</v>
      </c>
      <c r="B319" s="475" t="s">
        <v>131</v>
      </c>
      <c r="C319" s="462" t="s">
        <v>1369</v>
      </c>
      <c r="D319" s="483">
        <v>1</v>
      </c>
      <c r="E319" s="484">
        <v>600</v>
      </c>
    </row>
    <row r="320" spans="1:5" s="466" customFormat="1" ht="18" customHeight="1">
      <c r="A320" s="460">
        <v>292</v>
      </c>
      <c r="B320" s="475" t="s">
        <v>132</v>
      </c>
      <c r="C320" s="462" t="s">
        <v>1369</v>
      </c>
      <c r="D320" s="483">
        <v>2</v>
      </c>
      <c r="E320" s="484">
        <v>540</v>
      </c>
    </row>
    <row r="321" spans="1:5" s="466" customFormat="1" ht="18" customHeight="1">
      <c r="A321" s="460">
        <v>293</v>
      </c>
      <c r="B321" s="475" t="s">
        <v>133</v>
      </c>
      <c r="C321" s="462" t="s">
        <v>1369</v>
      </c>
      <c r="D321" s="483">
        <v>3</v>
      </c>
      <c r="E321" s="484">
        <v>228</v>
      </c>
    </row>
    <row r="322" spans="1:5" s="466" customFormat="1" ht="18" customHeight="1">
      <c r="A322" s="460">
        <v>294</v>
      </c>
      <c r="B322" s="475" t="s">
        <v>134</v>
      </c>
      <c r="C322" s="462" t="s">
        <v>1369</v>
      </c>
      <c r="D322" s="483">
        <v>3</v>
      </c>
      <c r="E322" s="484">
        <v>156</v>
      </c>
    </row>
    <row r="323" spans="1:5" s="466" customFormat="1" ht="18" customHeight="1">
      <c r="A323" s="460">
        <v>295</v>
      </c>
      <c r="B323" s="475" t="s">
        <v>533</v>
      </c>
      <c r="C323" s="462" t="s">
        <v>1369</v>
      </c>
      <c r="D323" s="483">
        <v>10</v>
      </c>
      <c r="E323" s="484">
        <v>200</v>
      </c>
    </row>
    <row r="324" spans="1:5" s="466" customFormat="1" ht="18" customHeight="1">
      <c r="A324" s="460">
        <v>296</v>
      </c>
      <c r="B324" s="475" t="s">
        <v>898</v>
      </c>
      <c r="C324" s="462" t="s">
        <v>1369</v>
      </c>
      <c r="D324" s="483">
        <v>10</v>
      </c>
      <c r="E324" s="484">
        <v>70</v>
      </c>
    </row>
    <row r="325" spans="1:5" s="466" customFormat="1" ht="18" customHeight="1">
      <c r="A325" s="460">
        <v>297</v>
      </c>
      <c r="B325" s="475" t="s">
        <v>348</v>
      </c>
      <c r="C325" s="462" t="s">
        <v>1369</v>
      </c>
      <c r="D325" s="483">
        <v>2</v>
      </c>
      <c r="E325" s="484">
        <v>30</v>
      </c>
    </row>
    <row r="326" spans="1:5" s="466" customFormat="1" ht="18" customHeight="1">
      <c r="A326" s="460">
        <v>298</v>
      </c>
      <c r="B326" s="475" t="s">
        <v>27</v>
      </c>
      <c r="C326" s="462" t="s">
        <v>1369</v>
      </c>
      <c r="D326" s="483">
        <v>1</v>
      </c>
      <c r="E326" s="484">
        <v>270</v>
      </c>
    </row>
    <row r="327" spans="1:5" s="466" customFormat="1" ht="18" customHeight="1">
      <c r="A327" s="460">
        <v>299</v>
      </c>
      <c r="B327" s="475" t="s">
        <v>136</v>
      </c>
      <c r="C327" s="462" t="s">
        <v>1369</v>
      </c>
      <c r="D327" s="483">
        <v>1</v>
      </c>
      <c r="E327" s="484">
        <v>800</v>
      </c>
    </row>
    <row r="328" spans="1:5" s="466" customFormat="1" ht="18" customHeight="1">
      <c r="A328" s="460">
        <v>300</v>
      </c>
      <c r="B328" s="475" t="s">
        <v>137</v>
      </c>
      <c r="C328" s="462" t="s">
        <v>1369</v>
      </c>
      <c r="D328" s="483">
        <v>12</v>
      </c>
      <c r="E328" s="484">
        <v>708</v>
      </c>
    </row>
    <row r="329" spans="1:5" s="466" customFormat="1" ht="18" customHeight="1">
      <c r="A329" s="460">
        <v>301</v>
      </c>
      <c r="B329" s="475" t="s">
        <v>303</v>
      </c>
      <c r="C329" s="462" t="s">
        <v>1369</v>
      </c>
      <c r="D329" s="482">
        <v>1</v>
      </c>
      <c r="E329" s="480">
        <v>131</v>
      </c>
    </row>
    <row r="330" spans="1:5" s="466" customFormat="1" ht="18" customHeight="1">
      <c r="A330" s="460">
        <v>302</v>
      </c>
      <c r="B330" s="475" t="s">
        <v>673</v>
      </c>
      <c r="C330" s="462" t="s">
        <v>1369</v>
      </c>
      <c r="D330" s="482">
        <v>1</v>
      </c>
      <c r="E330" s="480">
        <v>131</v>
      </c>
    </row>
    <row r="331" spans="1:5" s="466" customFormat="1" ht="18" customHeight="1">
      <c r="A331" s="460">
        <v>303</v>
      </c>
      <c r="B331" s="475" t="s">
        <v>138</v>
      </c>
      <c r="C331" s="462" t="s">
        <v>1369</v>
      </c>
      <c r="D331" s="482">
        <v>2</v>
      </c>
      <c r="E331" s="480">
        <v>1892</v>
      </c>
    </row>
    <row r="332" spans="1:5" s="466" customFormat="1" ht="18" customHeight="1">
      <c r="A332" s="460">
        <v>304</v>
      </c>
      <c r="B332" s="475" t="s">
        <v>28</v>
      </c>
      <c r="C332" s="462" t="s">
        <v>1369</v>
      </c>
      <c r="D332" s="482">
        <v>2</v>
      </c>
      <c r="E332" s="480">
        <v>120</v>
      </c>
    </row>
    <row r="333" spans="1:5" s="466" customFormat="1" ht="18" customHeight="1">
      <c r="A333" s="460">
        <v>305</v>
      </c>
      <c r="B333" s="475" t="s">
        <v>354</v>
      </c>
      <c r="C333" s="462" t="s">
        <v>1369</v>
      </c>
      <c r="D333" s="482">
        <v>3</v>
      </c>
      <c r="E333" s="480">
        <v>2499</v>
      </c>
    </row>
    <row r="334" spans="1:5" s="466" customFormat="1" ht="18" customHeight="1">
      <c r="A334" s="460">
        <v>306</v>
      </c>
      <c r="B334" s="475" t="s">
        <v>1309</v>
      </c>
      <c r="C334" s="462" t="s">
        <v>1369</v>
      </c>
      <c r="D334" s="482">
        <v>1</v>
      </c>
      <c r="E334" s="480">
        <v>110</v>
      </c>
    </row>
    <row r="335" spans="1:5" s="466" customFormat="1" ht="18" customHeight="1">
      <c r="A335" s="460">
        <v>307</v>
      </c>
      <c r="B335" s="475" t="s">
        <v>139</v>
      </c>
      <c r="C335" s="462" t="s">
        <v>1369</v>
      </c>
      <c r="D335" s="482">
        <v>1</v>
      </c>
      <c r="E335" s="67">
        <v>1400</v>
      </c>
    </row>
    <row r="336" spans="1:5" s="466" customFormat="1" ht="18" customHeight="1">
      <c r="A336" s="460">
        <v>308</v>
      </c>
      <c r="B336" s="475" t="s">
        <v>140</v>
      </c>
      <c r="C336" s="462" t="s">
        <v>1369</v>
      </c>
      <c r="D336" s="482">
        <v>1</v>
      </c>
      <c r="E336" s="67">
        <v>1067</v>
      </c>
    </row>
    <row r="337" spans="1:5" s="466" customFormat="1" ht="18" customHeight="1">
      <c r="A337" s="460">
        <v>309</v>
      </c>
      <c r="B337" s="475" t="s">
        <v>709</v>
      </c>
      <c r="C337" s="462" t="s">
        <v>1369</v>
      </c>
      <c r="D337" s="482">
        <v>1</v>
      </c>
      <c r="E337" s="67">
        <v>100</v>
      </c>
    </row>
    <row r="338" spans="1:5" s="466" customFormat="1" ht="18" customHeight="1">
      <c r="A338" s="460">
        <v>310</v>
      </c>
      <c r="B338" s="475" t="s">
        <v>943</v>
      </c>
      <c r="C338" s="462" t="s">
        <v>1369</v>
      </c>
      <c r="D338" s="482">
        <v>1</v>
      </c>
      <c r="E338" s="67">
        <v>300</v>
      </c>
    </row>
    <row r="339" spans="1:5" s="466" customFormat="1" ht="18" customHeight="1">
      <c r="A339" s="460">
        <v>311</v>
      </c>
      <c r="B339" s="475" t="s">
        <v>944</v>
      </c>
      <c r="C339" s="462" t="s">
        <v>1369</v>
      </c>
      <c r="D339" s="482">
        <v>1</v>
      </c>
      <c r="E339" s="67">
        <v>500</v>
      </c>
    </row>
    <row r="340" spans="1:5" s="466" customFormat="1" ht="18" customHeight="1">
      <c r="A340" s="460">
        <v>312</v>
      </c>
      <c r="B340" s="475" t="s">
        <v>945</v>
      </c>
      <c r="C340" s="462" t="s">
        <v>1369</v>
      </c>
      <c r="D340" s="482">
        <v>1</v>
      </c>
      <c r="E340" s="67">
        <v>450</v>
      </c>
    </row>
    <row r="341" spans="1:5" s="466" customFormat="1" ht="18" customHeight="1">
      <c r="A341" s="460">
        <v>313</v>
      </c>
      <c r="B341" s="498" t="s">
        <v>946</v>
      </c>
      <c r="C341" s="462" t="s">
        <v>1369</v>
      </c>
      <c r="D341" s="491">
        <v>1</v>
      </c>
      <c r="E341" s="500">
        <v>4500</v>
      </c>
    </row>
    <row r="342" spans="1:5" s="466" customFormat="1" ht="18" customHeight="1">
      <c r="A342" s="460">
        <v>314</v>
      </c>
      <c r="B342" s="498" t="s">
        <v>240</v>
      </c>
      <c r="C342" s="462" t="s">
        <v>1369</v>
      </c>
      <c r="D342" s="491">
        <v>1</v>
      </c>
      <c r="E342" s="500">
        <v>318</v>
      </c>
    </row>
    <row r="343" spans="1:5" s="466" customFormat="1" ht="18" customHeight="1">
      <c r="A343" s="460"/>
      <c r="B343" s="498"/>
      <c r="C343" s="549" t="s">
        <v>1365</v>
      </c>
      <c r="D343" s="550"/>
      <c r="E343" s="551"/>
    </row>
    <row r="344" spans="1:5" s="466" customFormat="1" ht="18" customHeight="1">
      <c r="A344" s="460">
        <v>315</v>
      </c>
      <c r="B344" s="498" t="s">
        <v>241</v>
      </c>
      <c r="C344" s="462" t="s">
        <v>1369</v>
      </c>
      <c r="D344" s="491">
        <v>1</v>
      </c>
      <c r="E344" s="500">
        <v>240</v>
      </c>
    </row>
    <row r="345" spans="1:5" s="466" customFormat="1" ht="18" customHeight="1">
      <c r="A345" s="460">
        <v>316</v>
      </c>
      <c r="B345" s="498" t="s">
        <v>242</v>
      </c>
      <c r="C345" s="462" t="s">
        <v>1369</v>
      </c>
      <c r="D345" s="491">
        <v>30</v>
      </c>
      <c r="E345" s="500">
        <v>4500</v>
      </c>
    </row>
    <row r="346" spans="1:5" s="466" customFormat="1" ht="18" customHeight="1">
      <c r="A346" s="460">
        <v>317</v>
      </c>
      <c r="B346" s="498" t="s">
        <v>243</v>
      </c>
      <c r="C346" s="462" t="s">
        <v>1369</v>
      </c>
      <c r="D346" s="491">
        <v>20</v>
      </c>
      <c r="E346" s="500">
        <v>1000</v>
      </c>
    </row>
    <row r="347" spans="1:5" s="466" customFormat="1" ht="18" customHeight="1">
      <c r="A347" s="460">
        <v>318</v>
      </c>
      <c r="B347" s="498" t="s">
        <v>244</v>
      </c>
      <c r="C347" s="462" t="s">
        <v>1369</v>
      </c>
      <c r="D347" s="491">
        <v>10</v>
      </c>
      <c r="E347" s="500">
        <v>1200</v>
      </c>
    </row>
    <row r="348" spans="1:5" s="466" customFormat="1" ht="18" customHeight="1">
      <c r="A348" s="460">
        <v>319</v>
      </c>
      <c r="B348" s="498" t="s">
        <v>245</v>
      </c>
      <c r="C348" s="462" t="s">
        <v>1369</v>
      </c>
      <c r="D348" s="491">
        <v>8</v>
      </c>
      <c r="E348" s="500">
        <v>1400</v>
      </c>
    </row>
    <row r="349" spans="1:5" s="466" customFormat="1" ht="18" customHeight="1">
      <c r="A349" s="460">
        <v>320</v>
      </c>
      <c r="B349" s="498" t="s">
        <v>246</v>
      </c>
      <c r="C349" s="462" t="s">
        <v>1369</v>
      </c>
      <c r="D349" s="491">
        <v>2</v>
      </c>
      <c r="E349" s="500">
        <v>1560</v>
      </c>
    </row>
    <row r="350" spans="1:5" s="466" customFormat="1" ht="18" customHeight="1">
      <c r="A350" s="460">
        <v>321</v>
      </c>
      <c r="B350" s="498" t="s">
        <v>247</v>
      </c>
      <c r="C350" s="462" t="s">
        <v>1369</v>
      </c>
      <c r="D350" s="491">
        <v>2</v>
      </c>
      <c r="E350" s="500">
        <v>1240</v>
      </c>
    </row>
    <row r="351" spans="1:5" s="466" customFormat="1" ht="18" customHeight="1">
      <c r="A351" s="460">
        <v>322</v>
      </c>
      <c r="B351" s="498" t="s">
        <v>248</v>
      </c>
      <c r="C351" s="462" t="s">
        <v>1369</v>
      </c>
      <c r="D351" s="491">
        <v>1</v>
      </c>
      <c r="E351" s="500">
        <v>900</v>
      </c>
    </row>
    <row r="352" spans="1:5" s="466" customFormat="1" ht="18" customHeight="1">
      <c r="A352" s="460">
        <v>323</v>
      </c>
      <c r="B352" s="498" t="s">
        <v>249</v>
      </c>
      <c r="C352" s="462" t="s">
        <v>1369</v>
      </c>
      <c r="D352" s="491">
        <v>1</v>
      </c>
      <c r="E352" s="500">
        <v>1700</v>
      </c>
    </row>
    <row r="353" spans="1:5" s="466" customFormat="1" ht="18" customHeight="1">
      <c r="A353" s="460">
        <v>324</v>
      </c>
      <c r="B353" s="499" t="s">
        <v>326</v>
      </c>
      <c r="C353" s="462" t="s">
        <v>1369</v>
      </c>
      <c r="D353" s="476">
        <v>14</v>
      </c>
      <c r="E353" s="501">
        <v>1092</v>
      </c>
    </row>
    <row r="354" spans="1:5" s="466" customFormat="1" ht="18" customHeight="1">
      <c r="A354" s="460">
        <v>325</v>
      </c>
      <c r="B354" s="499" t="s">
        <v>1045</v>
      </c>
      <c r="C354" s="462" t="s">
        <v>1369</v>
      </c>
      <c r="D354" s="476">
        <v>3</v>
      </c>
      <c r="E354" s="501">
        <v>1250</v>
      </c>
    </row>
    <row r="355" spans="1:5" s="466" customFormat="1" ht="18" customHeight="1">
      <c r="A355" s="460">
        <v>326</v>
      </c>
      <c r="B355" s="499" t="s">
        <v>141</v>
      </c>
      <c r="C355" s="462" t="s">
        <v>1369</v>
      </c>
      <c r="D355" s="476">
        <v>12</v>
      </c>
      <c r="E355" s="501">
        <v>1560</v>
      </c>
    </row>
    <row r="356" spans="1:5" s="466" customFormat="1" ht="18" customHeight="1">
      <c r="A356" s="460">
        <v>327</v>
      </c>
      <c r="B356" s="499" t="s">
        <v>29</v>
      </c>
      <c r="C356" s="485"/>
      <c r="D356" s="476">
        <v>3</v>
      </c>
      <c r="E356" s="501">
        <v>5505</v>
      </c>
    </row>
    <row r="357" spans="1:5" ht="18" customHeight="1">
      <c r="A357" s="460">
        <v>328</v>
      </c>
      <c r="B357" s="497" t="s">
        <v>619</v>
      </c>
      <c r="C357" s="482" t="s">
        <v>1369</v>
      </c>
      <c r="D357" s="492">
        <v>1</v>
      </c>
      <c r="E357" s="492">
        <v>33</v>
      </c>
    </row>
    <row r="358" spans="1:5" s="466" customFormat="1" ht="18" customHeight="1">
      <c r="A358" s="460">
        <v>329</v>
      </c>
      <c r="B358" s="486" t="s">
        <v>1264</v>
      </c>
      <c r="C358" s="482" t="s">
        <v>1369</v>
      </c>
      <c r="D358" s="487">
        <v>10</v>
      </c>
      <c r="E358" s="484">
        <v>315</v>
      </c>
    </row>
    <row r="359" spans="1:5" s="466" customFormat="1" ht="18" customHeight="1">
      <c r="A359" s="460">
        <v>330</v>
      </c>
      <c r="B359" s="486" t="s">
        <v>142</v>
      </c>
      <c r="C359" s="482" t="s">
        <v>1369</v>
      </c>
      <c r="D359" s="487">
        <v>1</v>
      </c>
      <c r="E359" s="484">
        <v>6.5</v>
      </c>
    </row>
    <row r="360" spans="1:5" s="466" customFormat="1" ht="18" customHeight="1">
      <c r="A360" s="460">
        <v>331</v>
      </c>
      <c r="B360" s="486" t="s">
        <v>1255</v>
      </c>
      <c r="C360" s="482" t="s">
        <v>1369</v>
      </c>
      <c r="D360" s="487">
        <v>1</v>
      </c>
      <c r="E360" s="484">
        <v>21.5</v>
      </c>
    </row>
    <row r="361" spans="1:5" s="466" customFormat="1" ht="18" customHeight="1">
      <c r="A361" s="460">
        <v>332</v>
      </c>
      <c r="B361" s="486" t="s">
        <v>143</v>
      </c>
      <c r="C361" s="482" t="s">
        <v>1369</v>
      </c>
      <c r="D361" s="487">
        <v>1</v>
      </c>
      <c r="E361" s="484">
        <v>50</v>
      </c>
    </row>
    <row r="362" spans="1:5" s="466" customFormat="1" ht="18" customHeight="1">
      <c r="A362" s="460">
        <v>333</v>
      </c>
      <c r="B362" s="486" t="s">
        <v>144</v>
      </c>
      <c r="C362" s="482" t="s">
        <v>1369</v>
      </c>
      <c r="D362" s="487">
        <v>1</v>
      </c>
      <c r="E362" s="484">
        <v>30</v>
      </c>
    </row>
    <row r="363" spans="1:5" s="466" customFormat="1" ht="18" customHeight="1">
      <c r="A363" s="460">
        <v>334</v>
      </c>
      <c r="B363" s="486" t="s">
        <v>145</v>
      </c>
      <c r="C363" s="482" t="s">
        <v>1369</v>
      </c>
      <c r="D363" s="487">
        <v>5</v>
      </c>
      <c r="E363" s="484">
        <v>175</v>
      </c>
    </row>
    <row r="364" spans="1:5" s="466" customFormat="1" ht="18" customHeight="1">
      <c r="A364" s="460">
        <v>335</v>
      </c>
      <c r="B364" s="486" t="s">
        <v>146</v>
      </c>
      <c r="C364" s="482" t="s">
        <v>1369</v>
      </c>
      <c r="D364" s="487">
        <v>1</v>
      </c>
      <c r="E364" s="488">
        <v>22</v>
      </c>
    </row>
    <row r="365" spans="1:5" s="466" customFormat="1" ht="18" customHeight="1">
      <c r="A365" s="460">
        <v>336</v>
      </c>
      <c r="B365" s="486" t="s">
        <v>147</v>
      </c>
      <c r="C365" s="482" t="s">
        <v>1369</v>
      </c>
      <c r="D365" s="487">
        <v>2</v>
      </c>
      <c r="E365" s="488">
        <v>80</v>
      </c>
    </row>
    <row r="366" spans="1:5" s="466" customFormat="1" ht="18" customHeight="1">
      <c r="A366" s="460">
        <v>337</v>
      </c>
      <c r="B366" s="486" t="s">
        <v>250</v>
      </c>
      <c r="C366" s="482" t="s">
        <v>1369</v>
      </c>
      <c r="D366" s="487">
        <v>1</v>
      </c>
      <c r="E366" s="488">
        <v>50</v>
      </c>
    </row>
    <row r="367" spans="1:5" s="466" customFormat="1" ht="18" customHeight="1">
      <c r="A367" s="460">
        <v>338</v>
      </c>
      <c r="B367" s="486" t="s">
        <v>1070</v>
      </c>
      <c r="C367" s="476" t="s">
        <v>841</v>
      </c>
      <c r="D367" s="487">
        <v>18.2</v>
      </c>
      <c r="E367" s="488">
        <v>18.2</v>
      </c>
    </row>
    <row r="368" spans="1:5" s="466" customFormat="1" ht="18" customHeight="1">
      <c r="A368" s="460">
        <v>339</v>
      </c>
      <c r="B368" s="486" t="s">
        <v>251</v>
      </c>
      <c r="C368" s="476" t="s">
        <v>252</v>
      </c>
      <c r="D368" s="487">
        <v>1</v>
      </c>
      <c r="E368" s="488">
        <v>120</v>
      </c>
    </row>
    <row r="369" spans="1:5" s="466" customFormat="1" ht="18" customHeight="1">
      <c r="A369" s="460">
        <v>340</v>
      </c>
      <c r="B369" s="486" t="s">
        <v>909</v>
      </c>
      <c r="C369" s="476" t="s">
        <v>841</v>
      </c>
      <c r="D369" s="487">
        <v>1</v>
      </c>
      <c r="E369" s="488">
        <v>121.68</v>
      </c>
    </row>
    <row r="370" spans="1:5" s="466" customFormat="1" ht="18" customHeight="1">
      <c r="A370" s="460">
        <v>341</v>
      </c>
      <c r="B370" s="486" t="s">
        <v>1076</v>
      </c>
      <c r="C370" s="476" t="s">
        <v>824</v>
      </c>
      <c r="D370" s="487">
        <v>9.6</v>
      </c>
      <c r="E370" s="488">
        <v>825.6</v>
      </c>
    </row>
    <row r="371" spans="1:5" s="466" customFormat="1" ht="18" customHeight="1">
      <c r="A371" s="460">
        <v>342</v>
      </c>
      <c r="B371" s="486" t="s">
        <v>63</v>
      </c>
      <c r="C371" s="476" t="s">
        <v>1369</v>
      </c>
      <c r="D371" s="487">
        <v>4</v>
      </c>
      <c r="E371" s="488">
        <v>44</v>
      </c>
    </row>
    <row r="372" spans="1:5" s="466" customFormat="1" ht="18" customHeight="1">
      <c r="A372" s="460">
        <v>343</v>
      </c>
      <c r="B372" s="486" t="s">
        <v>64</v>
      </c>
      <c r="C372" s="476" t="s">
        <v>1369</v>
      </c>
      <c r="D372" s="487">
        <v>3</v>
      </c>
      <c r="E372" s="488">
        <v>27</v>
      </c>
    </row>
    <row r="373" spans="1:5" s="466" customFormat="1" ht="18" customHeight="1">
      <c r="A373" s="460">
        <v>344</v>
      </c>
      <c r="B373" s="486" t="s">
        <v>65</v>
      </c>
      <c r="C373" s="476" t="s">
        <v>1369</v>
      </c>
      <c r="D373" s="487">
        <v>14</v>
      </c>
      <c r="E373" s="488">
        <v>46.9</v>
      </c>
    </row>
    <row r="374" spans="1:5" s="466" customFormat="1" ht="18" customHeight="1">
      <c r="A374" s="460">
        <v>345</v>
      </c>
      <c r="B374" s="486" t="s">
        <v>66</v>
      </c>
      <c r="C374" s="476" t="s">
        <v>1369</v>
      </c>
      <c r="D374" s="487">
        <v>3</v>
      </c>
      <c r="E374" s="488">
        <v>30</v>
      </c>
    </row>
    <row r="375" spans="1:5" s="466" customFormat="1" ht="18" customHeight="1">
      <c r="A375" s="460">
        <v>346</v>
      </c>
      <c r="B375" s="486" t="s">
        <v>253</v>
      </c>
      <c r="C375" s="476" t="s">
        <v>254</v>
      </c>
      <c r="D375" s="487">
        <v>20</v>
      </c>
      <c r="E375" s="488">
        <v>1540</v>
      </c>
    </row>
    <row r="376" spans="1:5" s="466" customFormat="1" ht="18" customHeight="1">
      <c r="A376" s="460">
        <v>347</v>
      </c>
      <c r="B376" s="486" t="s">
        <v>30</v>
      </c>
      <c r="C376" s="476" t="s">
        <v>254</v>
      </c>
      <c r="D376" s="487">
        <v>5</v>
      </c>
      <c r="E376" s="488">
        <v>335</v>
      </c>
    </row>
    <row r="377" spans="1:5" s="466" customFormat="1" ht="18" customHeight="1">
      <c r="A377" s="460">
        <v>348</v>
      </c>
      <c r="B377" s="486" t="s">
        <v>255</v>
      </c>
      <c r="C377" s="476" t="s">
        <v>254</v>
      </c>
      <c r="D377" s="487">
        <v>2</v>
      </c>
      <c r="E377" s="488">
        <v>40</v>
      </c>
    </row>
    <row r="378" spans="1:5" s="466" customFormat="1" ht="18" customHeight="1">
      <c r="A378" s="460">
        <v>349</v>
      </c>
      <c r="B378" s="486" t="s">
        <v>256</v>
      </c>
      <c r="C378" s="476" t="s">
        <v>1369</v>
      </c>
      <c r="D378" s="487">
        <v>2</v>
      </c>
      <c r="E378" s="488">
        <v>70</v>
      </c>
    </row>
    <row r="379" spans="1:5" s="466" customFormat="1" ht="18" customHeight="1">
      <c r="A379" s="460">
        <v>350</v>
      </c>
      <c r="B379" s="486" t="s">
        <v>257</v>
      </c>
      <c r="C379" s="476" t="s">
        <v>254</v>
      </c>
      <c r="D379" s="487">
        <v>1</v>
      </c>
      <c r="E379" s="488">
        <v>83</v>
      </c>
    </row>
    <row r="380" spans="1:5" s="466" customFormat="1" ht="18" customHeight="1">
      <c r="A380" s="460">
        <v>351</v>
      </c>
      <c r="B380" s="486" t="s">
        <v>1219</v>
      </c>
      <c r="C380" s="476" t="s">
        <v>841</v>
      </c>
      <c r="D380" s="487">
        <v>2</v>
      </c>
      <c r="E380" s="488">
        <v>28</v>
      </c>
    </row>
    <row r="381" spans="1:5" s="466" customFormat="1" ht="18" customHeight="1">
      <c r="A381" s="460">
        <v>352</v>
      </c>
      <c r="B381" s="486" t="s">
        <v>1224</v>
      </c>
      <c r="C381" s="476" t="s">
        <v>841</v>
      </c>
      <c r="D381" s="487">
        <v>1</v>
      </c>
      <c r="E381" s="488">
        <v>33</v>
      </c>
    </row>
    <row r="382" spans="1:5" s="466" customFormat="1" ht="18" customHeight="1">
      <c r="A382" s="460">
        <v>353</v>
      </c>
      <c r="B382" s="486" t="s">
        <v>31</v>
      </c>
      <c r="C382" s="476" t="s">
        <v>1369</v>
      </c>
      <c r="D382" s="487">
        <v>1</v>
      </c>
      <c r="E382" s="488">
        <v>10</v>
      </c>
    </row>
    <row r="383" spans="1:5" s="466" customFormat="1" ht="18" customHeight="1">
      <c r="A383" s="460">
        <v>354</v>
      </c>
      <c r="B383" s="486" t="s">
        <v>13</v>
      </c>
      <c r="C383" s="476" t="s">
        <v>1369</v>
      </c>
      <c r="D383" s="487">
        <v>1</v>
      </c>
      <c r="E383" s="488">
        <v>33</v>
      </c>
    </row>
    <row r="384" spans="1:5" s="466" customFormat="1" ht="18" customHeight="1">
      <c r="A384" s="460">
        <v>355</v>
      </c>
      <c r="B384" s="486" t="s">
        <v>258</v>
      </c>
      <c r="C384" s="476" t="s">
        <v>1369</v>
      </c>
      <c r="D384" s="487">
        <v>20</v>
      </c>
      <c r="E384" s="488">
        <v>100</v>
      </c>
    </row>
    <row r="385" spans="1:5" s="466" customFormat="1" ht="18" customHeight="1">
      <c r="A385" s="460">
        <v>356</v>
      </c>
      <c r="B385" s="486" t="s">
        <v>259</v>
      </c>
      <c r="C385" s="476" t="s">
        <v>1369</v>
      </c>
      <c r="D385" s="487">
        <v>2</v>
      </c>
      <c r="E385" s="488">
        <v>34</v>
      </c>
    </row>
    <row r="386" spans="1:5" s="466" customFormat="1" ht="18" customHeight="1">
      <c r="A386" s="460">
        <v>357</v>
      </c>
      <c r="B386" s="486" t="s">
        <v>260</v>
      </c>
      <c r="C386" s="476" t="s">
        <v>1369</v>
      </c>
      <c r="D386" s="487">
        <v>2</v>
      </c>
      <c r="E386" s="488">
        <v>36</v>
      </c>
    </row>
    <row r="387" spans="1:5" s="466" customFormat="1" ht="18" customHeight="1">
      <c r="A387" s="460">
        <v>358</v>
      </c>
      <c r="B387" s="486" t="s">
        <v>264</v>
      </c>
      <c r="C387" s="476" t="s">
        <v>1369</v>
      </c>
      <c r="D387" s="487">
        <v>1</v>
      </c>
      <c r="E387" s="488">
        <v>1150</v>
      </c>
    </row>
    <row r="388" spans="1:5" s="466" customFormat="1" ht="18" customHeight="1">
      <c r="A388" s="460">
        <v>359</v>
      </c>
      <c r="B388" s="486" t="s">
        <v>265</v>
      </c>
      <c r="C388" s="476" t="s">
        <v>1369</v>
      </c>
      <c r="D388" s="487">
        <v>18</v>
      </c>
      <c r="E388" s="488">
        <v>18</v>
      </c>
    </row>
    <row r="389" spans="1:5" s="466" customFormat="1" ht="18" customHeight="1">
      <c r="A389" s="460">
        <v>360</v>
      </c>
      <c r="B389" s="486" t="s">
        <v>352</v>
      </c>
      <c r="C389" s="476" t="s">
        <v>1369</v>
      </c>
      <c r="D389" s="487">
        <v>3</v>
      </c>
      <c r="E389" s="488">
        <v>60</v>
      </c>
    </row>
    <row r="390" spans="1:5" s="466" customFormat="1" ht="18" customHeight="1">
      <c r="A390" s="460">
        <v>361</v>
      </c>
      <c r="B390" s="486" t="s">
        <v>266</v>
      </c>
      <c r="C390" s="476" t="s">
        <v>1369</v>
      </c>
      <c r="D390" s="487">
        <v>5</v>
      </c>
      <c r="E390" s="488">
        <v>14.2</v>
      </c>
    </row>
    <row r="391" spans="1:5" s="466" customFormat="1" ht="18" customHeight="1">
      <c r="A391" s="460">
        <v>362</v>
      </c>
      <c r="B391" s="486" t="s">
        <v>267</v>
      </c>
      <c r="C391" s="476" t="s">
        <v>1369</v>
      </c>
      <c r="D391" s="487">
        <v>16</v>
      </c>
      <c r="E391" s="488">
        <v>31.52</v>
      </c>
    </row>
    <row r="392" spans="1:5" s="466" customFormat="1" ht="18" customHeight="1">
      <c r="A392" s="460">
        <v>363</v>
      </c>
      <c r="B392" s="486" t="s">
        <v>12</v>
      </c>
      <c r="C392" s="476" t="s">
        <v>1369</v>
      </c>
      <c r="D392" s="487">
        <v>5</v>
      </c>
      <c r="E392" s="488">
        <v>7</v>
      </c>
    </row>
    <row r="393" spans="1:5" s="466" customFormat="1" ht="18" customHeight="1">
      <c r="A393" s="460">
        <v>364</v>
      </c>
      <c r="B393" s="486" t="s">
        <v>268</v>
      </c>
      <c r="C393" s="476" t="s">
        <v>1369</v>
      </c>
      <c r="D393" s="487">
        <v>16</v>
      </c>
      <c r="E393" s="488">
        <v>21.28</v>
      </c>
    </row>
    <row r="394" spans="1:5" s="466" customFormat="1" ht="18" customHeight="1">
      <c r="A394" s="460">
        <v>365</v>
      </c>
      <c r="B394" s="486" t="s">
        <v>269</v>
      </c>
      <c r="C394" s="476" t="s">
        <v>1369</v>
      </c>
      <c r="D394" s="487">
        <v>20</v>
      </c>
      <c r="E394" s="488">
        <v>4.6</v>
      </c>
    </row>
    <row r="395" spans="1:5" s="466" customFormat="1" ht="18" customHeight="1">
      <c r="A395" s="460">
        <v>366</v>
      </c>
      <c r="B395" s="486" t="s">
        <v>270</v>
      </c>
      <c r="C395" s="476" t="s">
        <v>1369</v>
      </c>
      <c r="D395" s="487">
        <v>2</v>
      </c>
      <c r="E395" s="488">
        <v>6.72</v>
      </c>
    </row>
    <row r="396" spans="1:5" s="466" customFormat="1" ht="18" customHeight="1">
      <c r="A396" s="460">
        <v>367</v>
      </c>
      <c r="B396" s="486" t="s">
        <v>271</v>
      </c>
      <c r="C396" s="476" t="s">
        <v>1369</v>
      </c>
      <c r="D396" s="487">
        <v>1</v>
      </c>
      <c r="E396" s="488">
        <v>20.44</v>
      </c>
    </row>
    <row r="397" spans="1:5" s="466" customFormat="1" ht="18" customHeight="1">
      <c r="A397" s="460"/>
      <c r="B397" s="486"/>
      <c r="C397" s="549" t="s">
        <v>1365</v>
      </c>
      <c r="D397" s="550"/>
      <c r="E397" s="551"/>
    </row>
    <row r="398" spans="1:5" s="466" customFormat="1" ht="18" customHeight="1">
      <c r="A398" s="460">
        <v>368</v>
      </c>
      <c r="B398" s="486" t="s">
        <v>272</v>
      </c>
      <c r="C398" s="476" t="s">
        <v>1369</v>
      </c>
      <c r="D398" s="487">
        <v>2</v>
      </c>
      <c r="E398" s="488">
        <v>38.86</v>
      </c>
    </row>
    <row r="399" spans="1:5" s="466" customFormat="1" ht="18" customHeight="1">
      <c r="A399" s="460">
        <v>369</v>
      </c>
      <c r="B399" s="486" t="s">
        <v>273</v>
      </c>
      <c r="C399" s="476" t="s">
        <v>1370</v>
      </c>
      <c r="D399" s="487">
        <v>16</v>
      </c>
      <c r="E399" s="488">
        <v>19.84</v>
      </c>
    </row>
    <row r="400" spans="1:5" s="466" customFormat="1" ht="18" customHeight="1">
      <c r="A400" s="460">
        <v>370</v>
      </c>
      <c r="B400" s="486" t="s">
        <v>274</v>
      </c>
      <c r="C400" s="476" t="s">
        <v>1371</v>
      </c>
      <c r="D400" s="487">
        <v>5</v>
      </c>
      <c r="E400" s="488">
        <v>7.75</v>
      </c>
    </row>
    <row r="401" spans="1:5" s="466" customFormat="1" ht="18" customHeight="1">
      <c r="A401" s="460">
        <v>371</v>
      </c>
      <c r="B401" s="486" t="s">
        <v>340</v>
      </c>
      <c r="C401" s="482" t="s">
        <v>1369</v>
      </c>
      <c r="D401" s="481">
        <v>2</v>
      </c>
      <c r="E401" s="67">
        <v>14.5</v>
      </c>
    </row>
    <row r="402" spans="1:5" s="466" customFormat="1" ht="18" customHeight="1">
      <c r="A402" s="460">
        <v>372</v>
      </c>
      <c r="B402" s="486" t="s">
        <v>893</v>
      </c>
      <c r="C402" s="482" t="s">
        <v>1369</v>
      </c>
      <c r="D402" s="481">
        <v>31</v>
      </c>
      <c r="E402" s="67">
        <v>241</v>
      </c>
    </row>
    <row r="403" spans="1:5" s="466" customFormat="1" ht="18" customHeight="1">
      <c r="A403" s="460">
        <v>373</v>
      </c>
      <c r="B403" s="486" t="s">
        <v>204</v>
      </c>
      <c r="C403" s="482" t="s">
        <v>1369</v>
      </c>
      <c r="D403" s="481">
        <v>88</v>
      </c>
      <c r="E403" s="67">
        <v>571.15</v>
      </c>
    </row>
    <row r="404" spans="1:5" s="466" customFormat="1" ht="18" customHeight="1">
      <c r="A404" s="460">
        <v>374</v>
      </c>
      <c r="B404" s="486" t="s">
        <v>67</v>
      </c>
      <c r="C404" s="482" t="s">
        <v>1369</v>
      </c>
      <c r="D404" s="481">
        <v>73</v>
      </c>
      <c r="E404" s="67">
        <v>502</v>
      </c>
    </row>
    <row r="405" spans="1:5" s="466" customFormat="1" ht="18" customHeight="1">
      <c r="A405" s="460">
        <v>375</v>
      </c>
      <c r="B405" s="486" t="s">
        <v>165</v>
      </c>
      <c r="C405" s="482" t="s">
        <v>1369</v>
      </c>
      <c r="D405" s="481">
        <v>2</v>
      </c>
      <c r="E405" s="67">
        <v>6</v>
      </c>
    </row>
    <row r="406" spans="1:5" s="466" customFormat="1" ht="18" customHeight="1">
      <c r="A406" s="460">
        <v>376</v>
      </c>
      <c r="B406" s="486" t="s">
        <v>166</v>
      </c>
      <c r="C406" s="482" t="s">
        <v>1369</v>
      </c>
      <c r="D406" s="481">
        <v>13</v>
      </c>
      <c r="E406" s="67">
        <v>42.9</v>
      </c>
    </row>
    <row r="407" spans="1:20" s="478" customFormat="1" ht="18" customHeight="1">
      <c r="A407" s="460">
        <v>377</v>
      </c>
      <c r="B407" s="486" t="s">
        <v>340</v>
      </c>
      <c r="C407" s="482" t="s">
        <v>1369</v>
      </c>
      <c r="D407" s="481">
        <v>210</v>
      </c>
      <c r="E407" s="67">
        <v>1260</v>
      </c>
      <c r="F407" s="495"/>
      <c r="G407" s="495"/>
      <c r="H407" s="495"/>
      <c r="I407" s="495"/>
      <c r="J407" s="495"/>
      <c r="K407" s="495"/>
      <c r="L407" s="495"/>
      <c r="M407" s="495"/>
      <c r="N407" s="495"/>
      <c r="O407" s="495"/>
      <c r="P407" s="495"/>
      <c r="Q407" s="495"/>
      <c r="R407" s="495"/>
      <c r="S407" s="495"/>
      <c r="T407" s="494"/>
    </row>
    <row r="408" spans="1:20" s="478" customFormat="1" ht="18" customHeight="1">
      <c r="A408" s="460">
        <v>378</v>
      </c>
      <c r="B408" s="486" t="s">
        <v>32</v>
      </c>
      <c r="C408" s="482" t="s">
        <v>1369</v>
      </c>
      <c r="D408" s="481">
        <v>210</v>
      </c>
      <c r="E408" s="67">
        <v>1680</v>
      </c>
      <c r="F408" s="495"/>
      <c r="G408" s="495"/>
      <c r="H408" s="495"/>
      <c r="I408" s="495"/>
      <c r="J408" s="495"/>
      <c r="K408" s="495"/>
      <c r="L408" s="495"/>
      <c r="M408" s="495"/>
      <c r="N408" s="495"/>
      <c r="O408" s="495"/>
      <c r="P408" s="495"/>
      <c r="Q408" s="495"/>
      <c r="R408" s="495"/>
      <c r="S408" s="495"/>
      <c r="T408" s="494"/>
    </row>
    <row r="409" spans="1:5" s="466" customFormat="1" ht="18" customHeight="1">
      <c r="A409" s="460">
        <v>379</v>
      </c>
      <c r="B409" s="481" t="s">
        <v>148</v>
      </c>
      <c r="C409" s="482" t="s">
        <v>1369</v>
      </c>
      <c r="D409" s="481">
        <v>8</v>
      </c>
      <c r="E409" s="67">
        <v>80</v>
      </c>
    </row>
    <row r="410" spans="1:5" s="466" customFormat="1" ht="18" customHeight="1">
      <c r="A410" s="460">
        <v>380</v>
      </c>
      <c r="B410" s="481" t="s">
        <v>149</v>
      </c>
      <c r="C410" s="482" t="s">
        <v>1369</v>
      </c>
      <c r="D410" s="481">
        <v>1</v>
      </c>
      <c r="E410" s="67">
        <v>211</v>
      </c>
    </row>
    <row r="411" spans="1:5" s="466" customFormat="1" ht="18" customHeight="1">
      <c r="A411" s="460">
        <v>381</v>
      </c>
      <c r="B411" s="481" t="s">
        <v>150</v>
      </c>
      <c r="C411" s="482" t="s">
        <v>1369</v>
      </c>
      <c r="D411" s="481">
        <v>1</v>
      </c>
      <c r="E411" s="67">
        <v>45</v>
      </c>
    </row>
    <row r="412" spans="1:5" s="466" customFormat="1" ht="18" customHeight="1">
      <c r="A412" s="460">
        <v>382</v>
      </c>
      <c r="B412" s="481" t="s">
        <v>151</v>
      </c>
      <c r="C412" s="482" t="s">
        <v>1369</v>
      </c>
      <c r="D412" s="481">
        <v>1</v>
      </c>
      <c r="E412" s="67">
        <v>56</v>
      </c>
    </row>
    <row r="413" spans="1:5" s="466" customFormat="1" ht="18" customHeight="1">
      <c r="A413" s="460">
        <v>383</v>
      </c>
      <c r="B413" s="481" t="s">
        <v>152</v>
      </c>
      <c r="C413" s="482" t="s">
        <v>1369</v>
      </c>
      <c r="D413" s="481">
        <v>3</v>
      </c>
      <c r="E413" s="67">
        <v>84</v>
      </c>
    </row>
    <row r="414" spans="1:5" s="466" customFormat="1" ht="18" customHeight="1">
      <c r="A414" s="460">
        <v>384</v>
      </c>
      <c r="B414" s="481" t="s">
        <v>1187</v>
      </c>
      <c r="C414" s="482" t="s">
        <v>1369</v>
      </c>
      <c r="D414" s="481">
        <v>1</v>
      </c>
      <c r="E414" s="67">
        <v>1106</v>
      </c>
    </row>
    <row r="415" spans="1:5" s="466" customFormat="1" ht="18" customHeight="1">
      <c r="A415" s="460">
        <v>385</v>
      </c>
      <c r="B415" s="481" t="s">
        <v>153</v>
      </c>
      <c r="C415" s="482" t="s">
        <v>1369</v>
      </c>
      <c r="D415" s="481">
        <v>2</v>
      </c>
      <c r="E415" s="67">
        <v>1376</v>
      </c>
    </row>
    <row r="416" spans="1:5" s="466" customFormat="1" ht="18" customHeight="1">
      <c r="A416" s="460">
        <v>386</v>
      </c>
      <c r="B416" s="481" t="s">
        <v>154</v>
      </c>
      <c r="C416" s="482" t="s">
        <v>1369</v>
      </c>
      <c r="D416" s="481">
        <v>1</v>
      </c>
      <c r="E416" s="67">
        <v>90</v>
      </c>
    </row>
    <row r="417" spans="1:5" s="466" customFormat="1" ht="18" customHeight="1">
      <c r="A417" s="460">
        <v>387</v>
      </c>
      <c r="B417" s="481" t="s">
        <v>153</v>
      </c>
      <c r="C417" s="482" t="s">
        <v>1369</v>
      </c>
      <c r="D417" s="481">
        <v>6</v>
      </c>
      <c r="E417" s="67">
        <v>5970</v>
      </c>
    </row>
    <row r="418" spans="1:5" s="466" customFormat="1" ht="18" customHeight="1">
      <c r="A418" s="460">
        <v>388</v>
      </c>
      <c r="B418" s="481" t="s">
        <v>155</v>
      </c>
      <c r="C418" s="482" t="s">
        <v>1369</v>
      </c>
      <c r="D418" s="481">
        <v>2</v>
      </c>
      <c r="E418" s="67">
        <v>104</v>
      </c>
    </row>
    <row r="419" spans="1:5" s="466" customFormat="1" ht="18" customHeight="1">
      <c r="A419" s="460">
        <v>389</v>
      </c>
      <c r="B419" s="481" t="s">
        <v>156</v>
      </c>
      <c r="C419" s="482" t="s">
        <v>1369</v>
      </c>
      <c r="D419" s="481">
        <v>2</v>
      </c>
      <c r="E419" s="67">
        <v>90</v>
      </c>
    </row>
    <row r="420" spans="1:5" s="466" customFormat="1" ht="18" customHeight="1">
      <c r="A420" s="460">
        <v>390</v>
      </c>
      <c r="B420" s="481" t="s">
        <v>261</v>
      </c>
      <c r="C420" s="482" t="s">
        <v>1369</v>
      </c>
      <c r="D420" s="481">
        <v>2</v>
      </c>
      <c r="E420" s="67">
        <v>3175</v>
      </c>
    </row>
    <row r="421" spans="1:5" s="466" customFormat="1" ht="18" customHeight="1">
      <c r="A421" s="460">
        <v>391</v>
      </c>
      <c r="B421" s="481" t="s">
        <v>262</v>
      </c>
      <c r="C421" s="482" t="s">
        <v>1369</v>
      </c>
      <c r="D421" s="481">
        <v>4</v>
      </c>
      <c r="E421" s="67">
        <v>6320</v>
      </c>
    </row>
    <row r="422" spans="1:5" s="466" customFormat="1" ht="18" customHeight="1">
      <c r="A422" s="460">
        <v>392</v>
      </c>
      <c r="B422" s="481" t="s">
        <v>263</v>
      </c>
      <c r="C422" s="482" t="s">
        <v>1369</v>
      </c>
      <c r="D422" s="481">
        <v>1</v>
      </c>
      <c r="E422" s="67">
        <v>7400</v>
      </c>
    </row>
    <row r="423" spans="1:5" s="466" customFormat="1" ht="18" customHeight="1">
      <c r="A423" s="460">
        <v>393</v>
      </c>
      <c r="B423" s="481" t="s">
        <v>275</v>
      </c>
      <c r="C423" s="482" t="s">
        <v>841</v>
      </c>
      <c r="D423" s="482">
        <v>7.6</v>
      </c>
      <c r="E423" s="480">
        <v>114</v>
      </c>
    </row>
    <row r="424" spans="1:5" s="466" customFormat="1" ht="18" customHeight="1">
      <c r="A424" s="460">
        <v>394</v>
      </c>
      <c r="B424" s="481" t="s">
        <v>68</v>
      </c>
      <c r="C424" s="482" t="s">
        <v>841</v>
      </c>
      <c r="D424" s="482">
        <v>3.31</v>
      </c>
      <c r="E424" s="480">
        <v>49.65</v>
      </c>
    </row>
    <row r="425" spans="1:5" s="466" customFormat="1" ht="18" customHeight="1">
      <c r="A425" s="460">
        <v>395</v>
      </c>
      <c r="B425" s="481" t="s">
        <v>276</v>
      </c>
      <c r="C425" s="482" t="s">
        <v>841</v>
      </c>
      <c r="D425" s="482">
        <v>13.3</v>
      </c>
      <c r="E425" s="480">
        <v>172.9</v>
      </c>
    </row>
    <row r="426" spans="1:5" s="466" customFormat="1" ht="18" customHeight="1">
      <c r="A426" s="460">
        <v>396</v>
      </c>
      <c r="B426" s="481" t="s">
        <v>277</v>
      </c>
      <c r="C426" s="482" t="s">
        <v>841</v>
      </c>
      <c r="D426" s="482">
        <v>6.5</v>
      </c>
      <c r="E426" s="480">
        <v>97.5</v>
      </c>
    </row>
    <row r="427" spans="1:5" s="466" customFormat="1" ht="18" customHeight="1">
      <c r="A427" s="460">
        <v>397</v>
      </c>
      <c r="B427" s="481" t="s">
        <v>1090</v>
      </c>
      <c r="C427" s="482" t="s">
        <v>841</v>
      </c>
      <c r="D427" s="482">
        <v>1889.5</v>
      </c>
      <c r="E427" s="480">
        <v>3779</v>
      </c>
    </row>
    <row r="428" spans="1:5" s="466" customFormat="1" ht="18" customHeight="1">
      <c r="A428" s="460">
        <v>398</v>
      </c>
      <c r="B428" s="481" t="s">
        <v>1094</v>
      </c>
      <c r="C428" s="482" t="s">
        <v>841</v>
      </c>
      <c r="D428" s="482">
        <v>56.4</v>
      </c>
      <c r="E428" s="480">
        <v>169.2</v>
      </c>
    </row>
    <row r="429" spans="1:5" s="466" customFormat="1" ht="18" customHeight="1">
      <c r="A429" s="460">
        <v>399</v>
      </c>
      <c r="B429" s="481" t="s">
        <v>1091</v>
      </c>
      <c r="C429" s="482" t="s">
        <v>841</v>
      </c>
      <c r="D429" s="482">
        <v>4</v>
      </c>
      <c r="E429" s="480">
        <v>12</v>
      </c>
    </row>
    <row r="430" spans="1:5" s="466" customFormat="1" ht="18" customHeight="1">
      <c r="A430" s="460">
        <v>400</v>
      </c>
      <c r="B430" s="481" t="s">
        <v>1092</v>
      </c>
      <c r="C430" s="482" t="s">
        <v>841</v>
      </c>
      <c r="D430" s="482">
        <v>65.1</v>
      </c>
      <c r="E430" s="480">
        <v>195.3</v>
      </c>
    </row>
    <row r="431" spans="1:5" s="466" customFormat="1" ht="18" customHeight="1">
      <c r="A431" s="460">
        <v>401</v>
      </c>
      <c r="B431" s="481" t="s">
        <v>1096</v>
      </c>
      <c r="C431" s="482" t="s">
        <v>841</v>
      </c>
      <c r="D431" s="482">
        <v>15.6</v>
      </c>
      <c r="E431" s="480">
        <v>46.8</v>
      </c>
    </row>
    <row r="432" spans="1:5" s="466" customFormat="1" ht="18" customHeight="1">
      <c r="A432" s="460">
        <v>402</v>
      </c>
      <c r="B432" s="481" t="s">
        <v>33</v>
      </c>
      <c r="C432" s="482" t="s">
        <v>841</v>
      </c>
      <c r="D432" s="482">
        <v>26.8</v>
      </c>
      <c r="E432" s="480">
        <v>80.4</v>
      </c>
    </row>
    <row r="433" spans="1:5" ht="18" customHeight="1">
      <c r="A433" s="460">
        <v>403</v>
      </c>
      <c r="B433" s="481" t="s">
        <v>278</v>
      </c>
      <c r="C433" s="482" t="s">
        <v>3</v>
      </c>
      <c r="D433" s="481">
        <v>72.1</v>
      </c>
      <c r="E433" s="67">
        <v>1218.49</v>
      </c>
    </row>
    <row r="434" spans="1:5" ht="18" customHeight="1">
      <c r="A434" s="491"/>
      <c r="B434" s="491" t="s">
        <v>279</v>
      </c>
      <c r="C434" s="491"/>
      <c r="D434" s="502">
        <v>6321.41</v>
      </c>
      <c r="E434" s="502">
        <f>SUM(E23:E433)</f>
        <v>261238.37999999995</v>
      </c>
    </row>
    <row r="435" spans="1:5" ht="18" customHeight="1">
      <c r="A435" s="51"/>
      <c r="B435" s="450"/>
      <c r="C435" s="51"/>
      <c r="D435" s="451"/>
      <c r="E435" s="452"/>
    </row>
    <row r="436" spans="1:7" s="4" customFormat="1" ht="18">
      <c r="A436" s="115"/>
      <c r="B436" s="552"/>
      <c r="C436" s="553"/>
      <c r="D436" s="553"/>
      <c r="E436" s="553"/>
      <c r="F436" s="553"/>
      <c r="G436" s="553"/>
    </row>
    <row r="437" spans="1:6" s="4" customFormat="1" ht="18.75">
      <c r="A437" s="503" t="s">
        <v>5</v>
      </c>
      <c r="B437" s="503"/>
      <c r="C437" s="503"/>
      <c r="D437" s="503"/>
      <c r="E437" s="503"/>
      <c r="F437" s="105"/>
    </row>
    <row r="438" spans="1:5" ht="17.25" customHeight="1">
      <c r="A438" s="198" t="s">
        <v>6</v>
      </c>
      <c r="B438" s="198"/>
      <c r="C438" s="198"/>
      <c r="D438" s="198"/>
      <c r="E438" s="198" t="s">
        <v>7</v>
      </c>
    </row>
    <row r="439" ht="26.25" customHeight="1"/>
  </sheetData>
  <sheetProtection/>
  <mergeCells count="13">
    <mergeCell ref="C59:E59"/>
    <mergeCell ref="C118:E118"/>
    <mergeCell ref="C177:E177"/>
    <mergeCell ref="C234:E234"/>
    <mergeCell ref="D20:E20"/>
    <mergeCell ref="D21:E21"/>
    <mergeCell ref="A20:A22"/>
    <mergeCell ref="B20:B22"/>
    <mergeCell ref="C20:C22"/>
    <mergeCell ref="C293:E293"/>
    <mergeCell ref="C343:E343"/>
    <mergeCell ref="C397:E397"/>
    <mergeCell ref="B436:G436"/>
  </mergeCells>
  <printOptions/>
  <pageMargins left="1.25" right="0.1968503937007874" top="0.3937007874015748" bottom="0.3937007874015748" header="0.5118110236220472" footer="0.5118110236220472"/>
  <pageSetup horizontalDpi="600" verticalDpi="600" orientation="portrait" paperSize="9" scale="76" r:id="rId1"/>
  <rowBreaks count="3" manualBreakCount="3">
    <brk id="58" max="4" man="1"/>
    <brk id="342" max="4" man="1"/>
    <brk id="396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3">
      <selection activeCell="B53" sqref="B53"/>
    </sheetView>
  </sheetViews>
  <sheetFormatPr defaultColWidth="9.140625" defaultRowHeight="12.75"/>
  <cols>
    <col min="2" max="2" width="42.421875" style="0" customWidth="1"/>
    <col min="3" max="3" width="8.28125" style="0" customWidth="1"/>
    <col min="4" max="4" width="12.7109375" style="0" customWidth="1"/>
    <col min="5" max="5" width="8.8515625" style="0" customWidth="1"/>
    <col min="6" max="6" width="13.7109375" style="0" customWidth="1"/>
    <col min="7" max="7" width="9.7109375" style="0" customWidth="1"/>
    <col min="8" max="8" width="13.57421875" style="0" customWidth="1"/>
    <col min="9" max="9" width="13.140625" style="0" customWidth="1"/>
  </cols>
  <sheetData>
    <row r="1" spans="1:9" ht="18.75" customHeight="1">
      <c r="A1" s="541" t="s">
        <v>921</v>
      </c>
      <c r="B1" s="554" t="s">
        <v>157</v>
      </c>
      <c r="C1" s="554" t="s">
        <v>188</v>
      </c>
      <c r="D1" s="554" t="s">
        <v>158</v>
      </c>
      <c r="E1" s="554" t="s">
        <v>159</v>
      </c>
      <c r="F1" s="554"/>
      <c r="G1" s="554"/>
      <c r="H1" s="554"/>
      <c r="I1" s="558" t="s">
        <v>164</v>
      </c>
    </row>
    <row r="2" spans="1:9" ht="33" customHeight="1">
      <c r="A2" s="542"/>
      <c r="B2" s="555"/>
      <c r="C2" s="555"/>
      <c r="D2" s="555"/>
      <c r="E2" s="555" t="s">
        <v>160</v>
      </c>
      <c r="F2" s="555"/>
      <c r="G2" s="555" t="s">
        <v>161</v>
      </c>
      <c r="H2" s="555"/>
      <c r="I2" s="559"/>
    </row>
    <row r="3" spans="1:9" ht="17.25" customHeight="1" thickBot="1">
      <c r="A3" s="545"/>
      <c r="B3" s="561"/>
      <c r="C3" s="561"/>
      <c r="D3" s="561"/>
      <c r="E3" s="453" t="s">
        <v>162</v>
      </c>
      <c r="F3" s="453" t="s">
        <v>163</v>
      </c>
      <c r="G3" s="453" t="s">
        <v>162</v>
      </c>
      <c r="H3" s="453" t="s">
        <v>163</v>
      </c>
      <c r="I3" s="560"/>
    </row>
    <row r="4" spans="1:9" ht="15.75" customHeight="1">
      <c r="A4" s="359">
        <v>1</v>
      </c>
      <c r="B4" s="359">
        <v>2</v>
      </c>
      <c r="C4" s="359">
        <v>3</v>
      </c>
      <c r="D4" s="359">
        <v>4</v>
      </c>
      <c r="E4" s="359">
        <v>5</v>
      </c>
      <c r="F4" s="359">
        <v>6</v>
      </c>
      <c r="G4" s="359">
        <v>7</v>
      </c>
      <c r="H4" s="359">
        <v>8</v>
      </c>
      <c r="I4" s="359">
        <v>9</v>
      </c>
    </row>
    <row r="5" spans="1:9" ht="18" customHeight="1">
      <c r="A5" s="14"/>
      <c r="B5" s="42" t="s">
        <v>223</v>
      </c>
      <c r="C5" s="14"/>
      <c r="D5" s="14"/>
      <c r="E5" s="14"/>
      <c r="F5" s="14"/>
      <c r="G5" s="14"/>
      <c r="H5" s="438"/>
      <c r="I5" s="399"/>
    </row>
    <row r="6" spans="1:9" ht="18" customHeight="1">
      <c r="A6" s="40">
        <v>1</v>
      </c>
      <c r="B6" s="454" t="s">
        <v>625</v>
      </c>
      <c r="C6" s="444" t="s">
        <v>823</v>
      </c>
      <c r="D6" s="46">
        <f aca="true" t="shared" si="0" ref="D6:D28">H6/G6</f>
        <v>80</v>
      </c>
      <c r="E6" s="434">
        <v>10</v>
      </c>
      <c r="F6" s="435">
        <v>800</v>
      </c>
      <c r="G6" s="434">
        <v>10</v>
      </c>
      <c r="H6" s="440">
        <v>800</v>
      </c>
      <c r="I6" s="399"/>
    </row>
    <row r="7" spans="1:9" ht="18" customHeight="1">
      <c r="A7" s="34">
        <v>2</v>
      </c>
      <c r="B7" s="454" t="s">
        <v>221</v>
      </c>
      <c r="C7" s="444" t="s">
        <v>823</v>
      </c>
      <c r="D7" s="45">
        <f t="shared" si="0"/>
        <v>10</v>
      </c>
      <c r="E7" s="434">
        <v>1</v>
      </c>
      <c r="F7" s="435">
        <v>10</v>
      </c>
      <c r="G7" s="434">
        <v>1</v>
      </c>
      <c r="H7" s="440">
        <v>10</v>
      </c>
      <c r="I7" s="399"/>
    </row>
    <row r="8" spans="1:9" ht="18" customHeight="1">
      <c r="A8" s="34">
        <v>3</v>
      </c>
      <c r="B8" s="454" t="s">
        <v>951</v>
      </c>
      <c r="C8" s="444" t="s">
        <v>823</v>
      </c>
      <c r="D8" s="46">
        <f t="shared" si="0"/>
        <v>80</v>
      </c>
      <c r="E8" s="434">
        <v>11</v>
      </c>
      <c r="F8" s="435">
        <v>880</v>
      </c>
      <c r="G8" s="434">
        <v>11</v>
      </c>
      <c r="H8" s="440">
        <v>880</v>
      </c>
      <c r="I8" s="399"/>
    </row>
    <row r="9" spans="1:9" ht="18" customHeight="1">
      <c r="A9" s="40">
        <v>4</v>
      </c>
      <c r="B9" s="454" t="s">
        <v>1253</v>
      </c>
      <c r="C9" s="444" t="s">
        <v>823</v>
      </c>
      <c r="D9" s="45">
        <f t="shared" si="0"/>
        <v>91</v>
      </c>
      <c r="E9" s="434">
        <v>1</v>
      </c>
      <c r="F9" s="435">
        <v>91</v>
      </c>
      <c r="G9" s="434">
        <v>1</v>
      </c>
      <c r="H9" s="440">
        <v>91</v>
      </c>
      <c r="I9" s="399"/>
    </row>
    <row r="10" spans="1:9" ht="18" customHeight="1">
      <c r="A10" s="34">
        <v>5</v>
      </c>
      <c r="B10" s="454" t="s">
        <v>628</v>
      </c>
      <c r="C10" s="444" t="s">
        <v>823</v>
      </c>
      <c r="D10" s="46">
        <f t="shared" si="0"/>
        <v>3</v>
      </c>
      <c r="E10" s="434">
        <v>2</v>
      </c>
      <c r="F10" s="435">
        <v>6</v>
      </c>
      <c r="G10" s="434">
        <v>2</v>
      </c>
      <c r="H10" s="440">
        <v>6</v>
      </c>
      <c r="I10" s="399"/>
    </row>
    <row r="11" spans="1:9" ht="18" customHeight="1">
      <c r="A11" s="34">
        <v>6</v>
      </c>
      <c r="B11" s="454" t="s">
        <v>1255</v>
      </c>
      <c r="C11" s="444" t="s">
        <v>823</v>
      </c>
      <c r="D11" s="46">
        <f t="shared" si="0"/>
        <v>10</v>
      </c>
      <c r="E11" s="434">
        <v>1</v>
      </c>
      <c r="F11" s="435">
        <v>10</v>
      </c>
      <c r="G11" s="434">
        <v>1</v>
      </c>
      <c r="H11" s="440">
        <v>10</v>
      </c>
      <c r="I11" s="399"/>
    </row>
    <row r="12" spans="1:9" ht="18" customHeight="1">
      <c r="A12" s="40">
        <v>7</v>
      </c>
      <c r="B12" s="454" t="s">
        <v>1257</v>
      </c>
      <c r="C12" s="444" t="s">
        <v>823</v>
      </c>
      <c r="D12" s="46">
        <f t="shared" si="0"/>
        <v>70</v>
      </c>
      <c r="E12" s="434">
        <v>1</v>
      </c>
      <c r="F12" s="435">
        <v>70</v>
      </c>
      <c r="G12" s="434">
        <v>1</v>
      </c>
      <c r="H12" s="440">
        <v>70</v>
      </c>
      <c r="I12" s="399"/>
    </row>
    <row r="13" spans="1:9" ht="18" customHeight="1">
      <c r="A13" s="34">
        <v>8</v>
      </c>
      <c r="B13" s="454" t="s">
        <v>948</v>
      </c>
      <c r="C13" s="444" t="s">
        <v>823</v>
      </c>
      <c r="D13" s="45">
        <f t="shared" si="0"/>
        <v>4</v>
      </c>
      <c r="E13" s="434">
        <v>10</v>
      </c>
      <c r="F13" s="435">
        <v>40</v>
      </c>
      <c r="G13" s="434">
        <v>10</v>
      </c>
      <c r="H13" s="440">
        <v>40</v>
      </c>
      <c r="I13" s="399"/>
    </row>
    <row r="14" spans="1:9" ht="18" customHeight="1">
      <c r="A14" s="34">
        <v>9</v>
      </c>
      <c r="B14" s="454" t="s">
        <v>1258</v>
      </c>
      <c r="C14" s="444" t="s">
        <v>823</v>
      </c>
      <c r="D14" s="46">
        <f t="shared" si="0"/>
        <v>42</v>
      </c>
      <c r="E14" s="434">
        <v>1</v>
      </c>
      <c r="F14" s="435">
        <v>42</v>
      </c>
      <c r="G14" s="434">
        <v>1</v>
      </c>
      <c r="H14" s="440">
        <v>42</v>
      </c>
      <c r="I14" s="399"/>
    </row>
    <row r="15" spans="1:9" ht="18" customHeight="1">
      <c r="A15" s="40">
        <v>10</v>
      </c>
      <c r="B15" s="454" t="s">
        <v>610</v>
      </c>
      <c r="C15" s="444" t="s">
        <v>823</v>
      </c>
      <c r="D15" s="45">
        <f t="shared" si="0"/>
        <v>44</v>
      </c>
      <c r="E15" s="434">
        <v>1</v>
      </c>
      <c r="F15" s="435">
        <v>44</v>
      </c>
      <c r="G15" s="434">
        <v>1</v>
      </c>
      <c r="H15" s="440">
        <v>44</v>
      </c>
      <c r="I15" s="399"/>
    </row>
    <row r="16" spans="1:9" ht="18" customHeight="1">
      <c r="A16" s="34">
        <v>11</v>
      </c>
      <c r="B16" s="454" t="s">
        <v>1259</v>
      </c>
      <c r="C16" s="444" t="s">
        <v>823</v>
      </c>
      <c r="D16" s="46">
        <f t="shared" si="0"/>
        <v>2</v>
      </c>
      <c r="E16" s="434">
        <v>3</v>
      </c>
      <c r="F16" s="435">
        <v>6</v>
      </c>
      <c r="G16" s="434">
        <v>3</v>
      </c>
      <c r="H16" s="440">
        <v>6</v>
      </c>
      <c r="I16" s="399"/>
    </row>
    <row r="17" spans="1:9" ht="18" customHeight="1">
      <c r="A17" s="34">
        <v>12</v>
      </c>
      <c r="B17" s="454" t="s">
        <v>1260</v>
      </c>
      <c r="C17" s="444" t="s">
        <v>823</v>
      </c>
      <c r="D17" s="45">
        <f t="shared" si="0"/>
        <v>2</v>
      </c>
      <c r="E17" s="434">
        <v>2</v>
      </c>
      <c r="F17" s="435">
        <v>4</v>
      </c>
      <c r="G17" s="434">
        <v>2</v>
      </c>
      <c r="H17" s="440">
        <v>4</v>
      </c>
      <c r="I17" s="399"/>
    </row>
    <row r="18" spans="1:9" ht="18" customHeight="1">
      <c r="A18" s="40">
        <v>13</v>
      </c>
      <c r="B18" s="454" t="s">
        <v>1261</v>
      </c>
      <c r="C18" s="444" t="s">
        <v>823</v>
      </c>
      <c r="D18" s="46">
        <f t="shared" si="0"/>
        <v>1</v>
      </c>
      <c r="E18" s="434">
        <v>2</v>
      </c>
      <c r="F18" s="435">
        <v>2</v>
      </c>
      <c r="G18" s="434">
        <v>2</v>
      </c>
      <c r="H18" s="440">
        <v>2</v>
      </c>
      <c r="I18" s="399"/>
    </row>
    <row r="19" spans="1:9" ht="18" customHeight="1">
      <c r="A19" s="34">
        <v>14</v>
      </c>
      <c r="B19" s="455" t="s">
        <v>1262</v>
      </c>
      <c r="C19" s="444" t="s">
        <v>823</v>
      </c>
      <c r="D19" s="45">
        <f t="shared" si="0"/>
        <v>5</v>
      </c>
      <c r="E19" s="434">
        <v>20</v>
      </c>
      <c r="F19" s="435">
        <v>100</v>
      </c>
      <c r="G19" s="434">
        <v>20</v>
      </c>
      <c r="H19" s="440">
        <v>100</v>
      </c>
      <c r="I19" s="399"/>
    </row>
    <row r="20" spans="1:9" ht="18" customHeight="1">
      <c r="A20" s="34">
        <v>15</v>
      </c>
      <c r="B20" s="454" t="s">
        <v>1263</v>
      </c>
      <c r="C20" s="444" t="s">
        <v>823</v>
      </c>
      <c r="D20" s="46">
        <f t="shared" si="0"/>
        <v>6</v>
      </c>
      <c r="E20" s="434">
        <v>1</v>
      </c>
      <c r="F20" s="435">
        <v>6</v>
      </c>
      <c r="G20" s="434">
        <v>1</v>
      </c>
      <c r="H20" s="440">
        <v>6</v>
      </c>
      <c r="I20" s="399"/>
    </row>
    <row r="21" spans="1:9" ht="18" customHeight="1">
      <c r="A21" s="40">
        <v>16</v>
      </c>
      <c r="B21" s="454" t="s">
        <v>1264</v>
      </c>
      <c r="C21" s="444" t="s">
        <v>823</v>
      </c>
      <c r="D21" s="45">
        <f t="shared" si="0"/>
        <v>5</v>
      </c>
      <c r="E21" s="434">
        <v>1</v>
      </c>
      <c r="F21" s="435">
        <v>5</v>
      </c>
      <c r="G21" s="434">
        <v>1</v>
      </c>
      <c r="H21" s="440">
        <v>5</v>
      </c>
      <c r="I21" s="399"/>
    </row>
    <row r="22" spans="1:9" ht="18" customHeight="1">
      <c r="A22" s="34">
        <v>17</v>
      </c>
      <c r="B22" s="454" t="s">
        <v>1265</v>
      </c>
      <c r="C22" s="444" t="s">
        <v>823</v>
      </c>
      <c r="D22" s="46">
        <f t="shared" si="0"/>
        <v>279</v>
      </c>
      <c r="E22" s="434">
        <v>1</v>
      </c>
      <c r="F22" s="435">
        <v>279</v>
      </c>
      <c r="G22" s="434">
        <v>1</v>
      </c>
      <c r="H22" s="440">
        <v>279</v>
      </c>
      <c r="I22" s="399"/>
    </row>
    <row r="23" spans="1:9" ht="18" customHeight="1">
      <c r="A23" s="34">
        <v>18</v>
      </c>
      <c r="B23" s="454" t="s">
        <v>1266</v>
      </c>
      <c r="C23" s="444" t="s">
        <v>823</v>
      </c>
      <c r="D23" s="45">
        <f t="shared" si="0"/>
        <v>178</v>
      </c>
      <c r="E23" s="434">
        <v>1</v>
      </c>
      <c r="F23" s="435">
        <v>178</v>
      </c>
      <c r="G23" s="434">
        <v>1</v>
      </c>
      <c r="H23" s="440">
        <v>178</v>
      </c>
      <c r="I23" s="399"/>
    </row>
    <row r="24" spans="1:9" ht="18" customHeight="1">
      <c r="A24" s="40">
        <v>19</v>
      </c>
      <c r="B24" s="454" t="s">
        <v>1267</v>
      </c>
      <c r="C24" s="444" t="s">
        <v>823</v>
      </c>
      <c r="D24" s="46">
        <f t="shared" si="0"/>
        <v>204</v>
      </c>
      <c r="E24" s="434">
        <v>1</v>
      </c>
      <c r="F24" s="435">
        <v>204</v>
      </c>
      <c r="G24" s="434">
        <v>1</v>
      </c>
      <c r="H24" s="440">
        <v>204</v>
      </c>
      <c r="I24" s="399"/>
    </row>
    <row r="25" spans="1:9" ht="18" customHeight="1">
      <c r="A25" s="34">
        <v>20</v>
      </c>
      <c r="B25" s="454" t="s">
        <v>1268</v>
      </c>
      <c r="C25" s="444" t="s">
        <v>823</v>
      </c>
      <c r="D25" s="45">
        <f t="shared" si="0"/>
        <v>108</v>
      </c>
      <c r="E25" s="434">
        <v>1</v>
      </c>
      <c r="F25" s="435">
        <v>108</v>
      </c>
      <c r="G25" s="434">
        <v>1</v>
      </c>
      <c r="H25" s="440">
        <v>108</v>
      </c>
      <c r="I25" s="399"/>
    </row>
    <row r="26" spans="1:9" ht="18" customHeight="1">
      <c r="A26" s="34">
        <v>21</v>
      </c>
      <c r="B26" s="454" t="s">
        <v>1269</v>
      </c>
      <c r="C26" s="444" t="s">
        <v>823</v>
      </c>
      <c r="D26" s="46">
        <f t="shared" si="0"/>
        <v>96</v>
      </c>
      <c r="E26" s="434">
        <v>1</v>
      </c>
      <c r="F26" s="435">
        <v>96</v>
      </c>
      <c r="G26" s="434">
        <v>1</v>
      </c>
      <c r="H26" s="440">
        <v>96</v>
      </c>
      <c r="I26" s="399"/>
    </row>
    <row r="27" spans="1:9" ht="18" customHeight="1">
      <c r="A27" s="40">
        <v>22</v>
      </c>
      <c r="B27" s="454" t="s">
        <v>1270</v>
      </c>
      <c r="C27" s="444" t="s">
        <v>823</v>
      </c>
      <c r="D27" s="45">
        <f t="shared" si="0"/>
        <v>112</v>
      </c>
      <c r="E27" s="433">
        <v>1</v>
      </c>
      <c r="F27" s="436">
        <v>112</v>
      </c>
      <c r="G27" s="433">
        <v>1</v>
      </c>
      <c r="H27" s="441">
        <v>112</v>
      </c>
      <c r="I27" s="399"/>
    </row>
    <row r="28" spans="1:9" ht="18" customHeight="1">
      <c r="A28" s="34">
        <v>23</v>
      </c>
      <c r="B28" s="456" t="s">
        <v>1271</v>
      </c>
      <c r="C28" s="444" t="s">
        <v>823</v>
      </c>
      <c r="D28" s="45">
        <f t="shared" si="0"/>
        <v>40</v>
      </c>
      <c r="E28" s="444">
        <v>1</v>
      </c>
      <c r="F28" s="448">
        <v>40</v>
      </c>
      <c r="G28" s="444">
        <v>1</v>
      </c>
      <c r="H28" s="449">
        <v>40</v>
      </c>
      <c r="I28" s="445"/>
    </row>
    <row r="29" spans="1:9" ht="18" customHeight="1">
      <c r="A29" s="34">
        <v>24</v>
      </c>
      <c r="B29" s="454" t="s">
        <v>1272</v>
      </c>
      <c r="C29" s="433" t="s">
        <v>823</v>
      </c>
      <c r="D29" s="46">
        <f aca="true" t="shared" si="1" ref="D29:D40">H29/G29</f>
        <v>117</v>
      </c>
      <c r="E29" s="434">
        <v>1</v>
      </c>
      <c r="F29" s="435">
        <v>117</v>
      </c>
      <c r="G29" s="434">
        <v>1</v>
      </c>
      <c r="H29" s="440">
        <v>117</v>
      </c>
      <c r="I29" s="399"/>
    </row>
    <row r="30" spans="1:9" ht="18" customHeight="1">
      <c r="A30" s="40">
        <v>25</v>
      </c>
      <c r="B30" s="454" t="s">
        <v>636</v>
      </c>
      <c r="C30" s="433" t="s">
        <v>823</v>
      </c>
      <c r="D30" s="46">
        <f t="shared" si="1"/>
        <v>40</v>
      </c>
      <c r="E30" s="434">
        <v>1</v>
      </c>
      <c r="F30" s="435">
        <v>40</v>
      </c>
      <c r="G30" s="434">
        <v>1</v>
      </c>
      <c r="H30" s="440">
        <v>40</v>
      </c>
      <c r="I30" s="399"/>
    </row>
    <row r="31" spans="1:9" ht="18" customHeight="1">
      <c r="A31" s="34">
        <v>26</v>
      </c>
      <c r="B31" s="454" t="s">
        <v>1273</v>
      </c>
      <c r="C31" s="433" t="s">
        <v>823</v>
      </c>
      <c r="D31" s="46">
        <f t="shared" si="1"/>
        <v>35</v>
      </c>
      <c r="E31" s="434">
        <v>8</v>
      </c>
      <c r="F31" s="435">
        <v>280</v>
      </c>
      <c r="G31" s="434">
        <v>8</v>
      </c>
      <c r="H31" s="440">
        <v>280</v>
      </c>
      <c r="I31" s="399"/>
    </row>
    <row r="32" spans="1:9" ht="18" customHeight="1">
      <c r="A32" s="34">
        <v>27</v>
      </c>
      <c r="B32" s="454" t="s">
        <v>1274</v>
      </c>
      <c r="C32" s="433" t="s">
        <v>823</v>
      </c>
      <c r="D32" s="46">
        <f t="shared" si="1"/>
        <v>270</v>
      </c>
      <c r="E32" s="434">
        <v>1</v>
      </c>
      <c r="F32" s="435">
        <v>270</v>
      </c>
      <c r="G32" s="434">
        <v>1</v>
      </c>
      <c r="H32" s="440">
        <v>270</v>
      </c>
      <c r="I32" s="399"/>
    </row>
    <row r="33" spans="1:9" ht="18" customHeight="1">
      <c r="A33" s="40">
        <v>28</v>
      </c>
      <c r="B33" s="454" t="s">
        <v>1289</v>
      </c>
      <c r="C33" s="433" t="s">
        <v>823</v>
      </c>
      <c r="D33" s="46">
        <f t="shared" si="1"/>
        <v>250</v>
      </c>
      <c r="E33" s="433">
        <v>2</v>
      </c>
      <c r="F33" s="46">
        <v>500</v>
      </c>
      <c r="G33" s="433">
        <v>2</v>
      </c>
      <c r="H33" s="439">
        <v>500</v>
      </c>
      <c r="I33" s="399"/>
    </row>
    <row r="34" spans="1:9" ht="18" customHeight="1">
      <c r="A34" s="34">
        <v>29</v>
      </c>
      <c r="B34" s="454" t="s">
        <v>1291</v>
      </c>
      <c r="C34" s="433" t="s">
        <v>823</v>
      </c>
      <c r="D34" s="46">
        <f t="shared" si="1"/>
        <v>150</v>
      </c>
      <c r="E34" s="433">
        <v>1</v>
      </c>
      <c r="F34" s="46">
        <v>150</v>
      </c>
      <c r="G34" s="433">
        <v>1</v>
      </c>
      <c r="H34" s="439">
        <v>150</v>
      </c>
      <c r="I34" s="399"/>
    </row>
    <row r="35" spans="1:9" ht="18" customHeight="1">
      <c r="A35" s="34">
        <v>30</v>
      </c>
      <c r="B35" s="454" t="s">
        <v>1292</v>
      </c>
      <c r="C35" s="433" t="s">
        <v>823</v>
      </c>
      <c r="D35" s="46">
        <f t="shared" si="1"/>
        <v>255</v>
      </c>
      <c r="E35" s="433">
        <v>2</v>
      </c>
      <c r="F35" s="46">
        <v>510</v>
      </c>
      <c r="G35" s="433">
        <v>2</v>
      </c>
      <c r="H35" s="439">
        <v>510</v>
      </c>
      <c r="I35" s="399"/>
    </row>
    <row r="36" spans="1:9" ht="18" customHeight="1">
      <c r="A36" s="40">
        <v>31</v>
      </c>
      <c r="B36" s="454" t="s">
        <v>610</v>
      </c>
      <c r="C36" s="433" t="s">
        <v>823</v>
      </c>
      <c r="D36" s="46">
        <f t="shared" si="1"/>
        <v>50</v>
      </c>
      <c r="E36" s="433">
        <v>1</v>
      </c>
      <c r="F36" s="436">
        <v>50</v>
      </c>
      <c r="G36" s="433">
        <v>1</v>
      </c>
      <c r="H36" s="441">
        <v>50</v>
      </c>
      <c r="I36" s="399"/>
    </row>
    <row r="37" spans="1:9" ht="18" customHeight="1">
      <c r="A37" s="34">
        <v>32</v>
      </c>
      <c r="B37" s="454" t="s">
        <v>1319</v>
      </c>
      <c r="C37" s="362" t="s">
        <v>823</v>
      </c>
      <c r="D37" s="437">
        <f t="shared" si="1"/>
        <v>250</v>
      </c>
      <c r="E37" s="362">
        <v>1</v>
      </c>
      <c r="F37" s="437">
        <v>250</v>
      </c>
      <c r="G37" s="362">
        <v>1</v>
      </c>
      <c r="H37" s="442">
        <v>250</v>
      </c>
      <c r="I37" s="399"/>
    </row>
    <row r="38" spans="1:9" ht="18" customHeight="1">
      <c r="A38" s="34">
        <v>33</v>
      </c>
      <c r="B38" s="454" t="s">
        <v>1320</v>
      </c>
      <c r="C38" s="362" t="s">
        <v>823</v>
      </c>
      <c r="D38" s="437">
        <f t="shared" si="1"/>
        <v>310</v>
      </c>
      <c r="E38" s="362">
        <v>1</v>
      </c>
      <c r="F38" s="437">
        <v>310</v>
      </c>
      <c r="G38" s="362">
        <v>1</v>
      </c>
      <c r="H38" s="442">
        <v>310</v>
      </c>
      <c r="I38" s="399"/>
    </row>
    <row r="39" spans="1:9" ht="18" customHeight="1">
      <c r="A39" s="40">
        <v>34</v>
      </c>
      <c r="B39" s="454" t="s">
        <v>1321</v>
      </c>
      <c r="C39" s="362" t="s">
        <v>823</v>
      </c>
      <c r="D39" s="437">
        <f t="shared" si="1"/>
        <v>20</v>
      </c>
      <c r="E39" s="362">
        <v>2</v>
      </c>
      <c r="F39" s="437">
        <v>40</v>
      </c>
      <c r="G39" s="362">
        <v>2</v>
      </c>
      <c r="H39" s="442">
        <v>40</v>
      </c>
      <c r="I39" s="399"/>
    </row>
    <row r="40" spans="1:9" ht="18" customHeight="1">
      <c r="A40" s="34">
        <v>35</v>
      </c>
      <c r="B40" s="454" t="s">
        <v>1322</v>
      </c>
      <c r="C40" s="362" t="s">
        <v>823</v>
      </c>
      <c r="D40" s="437">
        <f t="shared" si="1"/>
        <v>260</v>
      </c>
      <c r="E40" s="362">
        <v>1</v>
      </c>
      <c r="F40" s="437">
        <v>260</v>
      </c>
      <c r="G40" s="362">
        <v>1</v>
      </c>
      <c r="H40" s="442">
        <v>260</v>
      </c>
      <c r="I40" s="399"/>
    </row>
    <row r="41" spans="1:9" ht="18" customHeight="1">
      <c r="A41" s="34">
        <v>36</v>
      </c>
      <c r="B41" s="454" t="s">
        <v>1255</v>
      </c>
      <c r="C41" s="433" t="s">
        <v>823</v>
      </c>
      <c r="D41" s="46">
        <f aca="true" t="shared" si="2" ref="D41:D51">F41/E41</f>
        <v>8</v>
      </c>
      <c r="E41" s="433">
        <v>1</v>
      </c>
      <c r="F41" s="436">
        <v>8</v>
      </c>
      <c r="G41" s="433">
        <v>1</v>
      </c>
      <c r="H41" s="441">
        <v>8</v>
      </c>
      <c r="I41" s="399"/>
    </row>
    <row r="42" spans="1:9" ht="18" customHeight="1">
      <c r="A42" s="34">
        <v>38</v>
      </c>
      <c r="B42" s="454" t="s">
        <v>87</v>
      </c>
      <c r="C42" s="433" t="s">
        <v>823</v>
      </c>
      <c r="D42" s="46">
        <f t="shared" si="2"/>
        <v>335</v>
      </c>
      <c r="E42" s="433">
        <v>1</v>
      </c>
      <c r="F42" s="436">
        <v>335</v>
      </c>
      <c r="G42" s="433">
        <v>1</v>
      </c>
      <c r="H42" s="441">
        <v>335</v>
      </c>
      <c r="I42" s="399"/>
    </row>
    <row r="43" spans="1:9" ht="18" customHeight="1">
      <c r="A43" s="34">
        <v>39</v>
      </c>
      <c r="B43" s="454" t="s">
        <v>88</v>
      </c>
      <c r="C43" s="433" t="s">
        <v>823</v>
      </c>
      <c r="D43" s="46">
        <f t="shared" si="2"/>
        <v>210</v>
      </c>
      <c r="E43" s="433">
        <v>1</v>
      </c>
      <c r="F43" s="436">
        <v>210</v>
      </c>
      <c r="G43" s="433">
        <v>1</v>
      </c>
      <c r="H43" s="441">
        <v>210</v>
      </c>
      <c r="I43" s="399"/>
    </row>
    <row r="44" spans="1:9" ht="18" customHeight="1">
      <c r="A44" s="34">
        <v>41</v>
      </c>
      <c r="B44" s="454" t="s">
        <v>345</v>
      </c>
      <c r="C44" s="362" t="s">
        <v>823</v>
      </c>
      <c r="D44" s="437">
        <f t="shared" si="2"/>
        <v>270</v>
      </c>
      <c r="E44" s="362">
        <v>1</v>
      </c>
      <c r="F44" s="437">
        <v>270</v>
      </c>
      <c r="G44" s="362">
        <v>1</v>
      </c>
      <c r="H44" s="442">
        <v>270</v>
      </c>
      <c r="I44" s="399"/>
    </row>
    <row r="45" spans="1:9" ht="18" customHeight="1">
      <c r="A45" s="34">
        <v>44</v>
      </c>
      <c r="B45" s="454" t="s">
        <v>105</v>
      </c>
      <c r="C45" s="362" t="s">
        <v>823</v>
      </c>
      <c r="D45" s="437">
        <f t="shared" si="2"/>
        <v>664</v>
      </c>
      <c r="E45" s="362">
        <v>1</v>
      </c>
      <c r="F45" s="437">
        <v>664</v>
      </c>
      <c r="G45" s="362">
        <v>1</v>
      </c>
      <c r="H45" s="442">
        <v>664</v>
      </c>
      <c r="I45" s="399"/>
    </row>
    <row r="46" spans="1:9" ht="18" customHeight="1">
      <c r="A46" s="34">
        <v>48</v>
      </c>
      <c r="B46" s="454" t="s">
        <v>116</v>
      </c>
      <c r="C46" s="362" t="s">
        <v>823</v>
      </c>
      <c r="D46" s="437">
        <f t="shared" si="2"/>
        <v>11</v>
      </c>
      <c r="E46" s="434">
        <v>1</v>
      </c>
      <c r="F46" s="435">
        <v>11</v>
      </c>
      <c r="G46" s="434">
        <v>1</v>
      </c>
      <c r="H46" s="440">
        <v>11</v>
      </c>
      <c r="I46" s="399"/>
    </row>
    <row r="47" spans="1:9" ht="18" customHeight="1">
      <c r="A47" s="40">
        <v>49</v>
      </c>
      <c r="B47" s="454" t="s">
        <v>117</v>
      </c>
      <c r="C47" s="362" t="s">
        <v>823</v>
      </c>
      <c r="D47" s="437">
        <f t="shared" si="2"/>
        <v>39</v>
      </c>
      <c r="E47" s="362">
        <v>4</v>
      </c>
      <c r="F47" s="437">
        <v>156</v>
      </c>
      <c r="G47" s="362">
        <v>4</v>
      </c>
      <c r="H47" s="442">
        <v>156</v>
      </c>
      <c r="I47" s="399"/>
    </row>
    <row r="48" spans="1:9" ht="18" customHeight="1">
      <c r="A48" s="34">
        <v>50</v>
      </c>
      <c r="B48" s="454" t="s">
        <v>118</v>
      </c>
      <c r="C48" s="362" t="s">
        <v>823</v>
      </c>
      <c r="D48" s="437">
        <f t="shared" si="2"/>
        <v>36</v>
      </c>
      <c r="E48" s="362">
        <v>1</v>
      </c>
      <c r="F48" s="437">
        <v>36</v>
      </c>
      <c r="G48" s="362">
        <v>1</v>
      </c>
      <c r="H48" s="442">
        <v>36</v>
      </c>
      <c r="I48" s="399"/>
    </row>
    <row r="49" spans="1:9" ht="18" customHeight="1">
      <c r="A49" s="34">
        <v>54</v>
      </c>
      <c r="B49" s="454" t="s">
        <v>135</v>
      </c>
      <c r="C49" s="362" t="s">
        <v>823</v>
      </c>
      <c r="D49" s="437">
        <f t="shared" si="2"/>
        <v>270</v>
      </c>
      <c r="E49" s="434">
        <v>1</v>
      </c>
      <c r="F49" s="435">
        <v>270</v>
      </c>
      <c r="G49" s="434">
        <v>1</v>
      </c>
      <c r="H49" s="440">
        <v>270</v>
      </c>
      <c r="I49" s="399"/>
    </row>
    <row r="50" spans="1:9" ht="18" customHeight="1">
      <c r="A50" s="40">
        <v>55</v>
      </c>
      <c r="B50" s="457" t="s">
        <v>138</v>
      </c>
      <c r="C50" s="362" t="s">
        <v>823</v>
      </c>
      <c r="D50" s="437">
        <f t="shared" si="2"/>
        <v>946</v>
      </c>
      <c r="E50" s="433">
        <v>2</v>
      </c>
      <c r="F50" s="436">
        <v>1892</v>
      </c>
      <c r="G50" s="433">
        <v>2</v>
      </c>
      <c r="H50" s="441">
        <v>1892</v>
      </c>
      <c r="I50" s="399"/>
    </row>
    <row r="51" spans="1:9" ht="18" customHeight="1">
      <c r="A51" s="34">
        <v>56</v>
      </c>
      <c r="B51" s="458" t="s">
        <v>139</v>
      </c>
      <c r="C51" s="446" t="s">
        <v>823</v>
      </c>
      <c r="D51" s="75">
        <f t="shared" si="2"/>
        <v>1400</v>
      </c>
      <c r="E51" s="446">
        <v>1</v>
      </c>
      <c r="F51" s="75">
        <v>1400</v>
      </c>
      <c r="G51" s="446">
        <v>1</v>
      </c>
      <c r="H51" s="447">
        <v>1400</v>
      </c>
      <c r="I51" s="443"/>
    </row>
    <row r="52" spans="1:9" ht="15.75">
      <c r="A52" s="40">
        <v>37</v>
      </c>
      <c r="B52" s="457" t="s">
        <v>84</v>
      </c>
      <c r="C52" s="433" t="s">
        <v>823</v>
      </c>
      <c r="D52" s="46">
        <v>561</v>
      </c>
      <c r="E52" s="433">
        <v>2</v>
      </c>
      <c r="F52" s="436">
        <v>1122</v>
      </c>
      <c r="G52" s="433">
        <v>2</v>
      </c>
      <c r="H52" s="441">
        <v>1122</v>
      </c>
      <c r="I52" s="399"/>
    </row>
    <row r="53" spans="1:9" ht="15.75">
      <c r="A53" s="40">
        <v>40</v>
      </c>
      <c r="B53" s="457" t="s">
        <v>93</v>
      </c>
      <c r="C53" s="362" t="s">
        <v>823</v>
      </c>
      <c r="D53" s="437">
        <v>386</v>
      </c>
      <c r="E53" s="362">
        <v>1</v>
      </c>
      <c r="F53" s="437">
        <v>386</v>
      </c>
      <c r="G53" s="362">
        <v>1</v>
      </c>
      <c r="H53" s="442">
        <v>386</v>
      </c>
      <c r="I53" s="399"/>
    </row>
    <row r="54" spans="1:9" ht="15.75">
      <c r="A54" s="34">
        <v>42</v>
      </c>
      <c r="B54" s="457" t="s">
        <v>99</v>
      </c>
      <c r="C54" s="362" t="s">
        <v>823</v>
      </c>
      <c r="D54" s="437">
        <v>787</v>
      </c>
      <c r="E54" s="362">
        <v>1</v>
      </c>
      <c r="F54" s="437">
        <v>787</v>
      </c>
      <c r="G54" s="362">
        <v>1</v>
      </c>
      <c r="H54" s="442">
        <v>787</v>
      </c>
      <c r="I54" s="399"/>
    </row>
    <row r="55" spans="1:9" ht="15.75">
      <c r="A55" s="40">
        <v>43</v>
      </c>
      <c r="B55" s="457" t="s">
        <v>104</v>
      </c>
      <c r="C55" s="362" t="s">
        <v>823</v>
      </c>
      <c r="D55" s="437">
        <v>768</v>
      </c>
      <c r="E55" s="362">
        <v>1</v>
      </c>
      <c r="F55" s="437">
        <v>768</v>
      </c>
      <c r="G55" s="362">
        <v>1</v>
      </c>
      <c r="H55" s="442">
        <v>768</v>
      </c>
      <c r="I55" s="399"/>
    </row>
    <row r="56" spans="1:9" ht="15.75">
      <c r="A56" s="34">
        <v>45</v>
      </c>
      <c r="B56" s="457" t="s">
        <v>106</v>
      </c>
      <c r="C56" s="362" t="s">
        <v>823</v>
      </c>
      <c r="D56" s="437">
        <v>275</v>
      </c>
      <c r="E56" s="362">
        <v>1</v>
      </c>
      <c r="F56" s="437">
        <v>275</v>
      </c>
      <c r="G56" s="362">
        <v>1</v>
      </c>
      <c r="H56" s="442">
        <v>275</v>
      </c>
      <c r="I56" s="399"/>
    </row>
    <row r="57" spans="1:9" ht="15.75">
      <c r="A57" s="40">
        <v>46</v>
      </c>
      <c r="B57" s="457" t="s">
        <v>84</v>
      </c>
      <c r="C57" s="362" t="s">
        <v>823</v>
      </c>
      <c r="D57" s="437">
        <v>539</v>
      </c>
      <c r="E57" s="362">
        <v>2</v>
      </c>
      <c r="F57" s="437">
        <v>1078</v>
      </c>
      <c r="G57" s="362">
        <v>2</v>
      </c>
      <c r="H57" s="442">
        <v>1078</v>
      </c>
      <c r="I57" s="399"/>
    </row>
    <row r="58" spans="1:9" ht="15.75">
      <c r="A58" s="34">
        <v>47</v>
      </c>
      <c r="B58" s="457" t="s">
        <v>371</v>
      </c>
      <c r="C58" s="362" t="s">
        <v>823</v>
      </c>
      <c r="D58" s="437">
        <v>95</v>
      </c>
      <c r="E58" s="362">
        <v>2</v>
      </c>
      <c r="F58" s="437">
        <v>190</v>
      </c>
      <c r="G58" s="362">
        <v>2</v>
      </c>
      <c r="H58" s="442">
        <v>190</v>
      </c>
      <c r="I58" s="399"/>
    </row>
    <row r="59" spans="1:9" ht="15.75">
      <c r="A59" s="34">
        <v>51</v>
      </c>
      <c r="B59" s="457" t="s">
        <v>127</v>
      </c>
      <c r="C59" s="362" t="s">
        <v>823</v>
      </c>
      <c r="D59" s="437">
        <v>750</v>
      </c>
      <c r="E59" s="434">
        <v>5</v>
      </c>
      <c r="F59" s="435">
        <v>3750</v>
      </c>
      <c r="G59" s="434">
        <v>5</v>
      </c>
      <c r="H59" s="440">
        <v>3750</v>
      </c>
      <c r="I59" s="399"/>
    </row>
    <row r="60" spans="1:9" ht="15.75">
      <c r="A60" s="40">
        <v>52</v>
      </c>
      <c r="B60" s="457" t="s">
        <v>130</v>
      </c>
      <c r="C60" s="362" t="s">
        <v>823</v>
      </c>
      <c r="D60" s="437">
        <v>600</v>
      </c>
      <c r="E60" s="434">
        <v>1</v>
      </c>
      <c r="F60" s="435">
        <v>600</v>
      </c>
      <c r="G60" s="434">
        <v>1</v>
      </c>
      <c r="H60" s="440">
        <v>600</v>
      </c>
      <c r="I60" s="399"/>
    </row>
    <row r="61" spans="1:9" ht="15.75">
      <c r="A61" s="34">
        <v>53</v>
      </c>
      <c r="B61" s="457" t="s">
        <v>131</v>
      </c>
      <c r="C61" s="362" t="s">
        <v>823</v>
      </c>
      <c r="D61" s="437">
        <v>600</v>
      </c>
      <c r="E61" s="434">
        <v>1</v>
      </c>
      <c r="F61" s="435">
        <v>600</v>
      </c>
      <c r="G61" s="434">
        <v>1</v>
      </c>
      <c r="H61" s="440">
        <v>600</v>
      </c>
      <c r="I61" s="399"/>
    </row>
    <row r="62" spans="1:9" ht="12.75">
      <c r="A62" s="399"/>
      <c r="B62" s="399"/>
      <c r="C62" s="399"/>
      <c r="D62" s="399"/>
      <c r="E62" s="399"/>
      <c r="F62" s="399"/>
      <c r="G62" s="399"/>
      <c r="H62" s="399"/>
      <c r="I62" s="399"/>
    </row>
    <row r="63" spans="1:9" ht="12.75">
      <c r="A63" s="399"/>
      <c r="B63" s="399"/>
      <c r="C63" s="399"/>
      <c r="D63" s="399"/>
      <c r="E63" s="399"/>
      <c r="F63" s="399"/>
      <c r="G63" s="399"/>
      <c r="H63" s="399"/>
      <c r="I63" s="399"/>
    </row>
    <row r="64" spans="1:9" ht="12.75">
      <c r="A64" s="399"/>
      <c r="B64" s="399"/>
      <c r="C64" s="399"/>
      <c r="D64" s="399"/>
      <c r="E64" s="399"/>
      <c r="F64" s="399"/>
      <c r="G64" s="399"/>
      <c r="H64" s="399"/>
      <c r="I64" s="399"/>
    </row>
    <row r="65" spans="1:9" ht="12.75">
      <c r="A65" s="399"/>
      <c r="B65" s="399"/>
      <c r="C65" s="399"/>
      <c r="D65" s="399"/>
      <c r="E65" s="399"/>
      <c r="F65" s="399"/>
      <c r="G65" s="399"/>
      <c r="H65" s="399"/>
      <c r="I65" s="399"/>
    </row>
  </sheetData>
  <sheetProtection/>
  <mergeCells count="8">
    <mergeCell ref="I1:I3"/>
    <mergeCell ref="E2:F2"/>
    <mergeCell ref="G2:H2"/>
    <mergeCell ref="A1:A3"/>
    <mergeCell ref="B1:B3"/>
    <mergeCell ref="C1:C3"/>
    <mergeCell ref="D1:D3"/>
    <mergeCell ref="E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______</cp:lastModifiedBy>
  <cp:lastPrinted>2015-02-02T06:52:05Z</cp:lastPrinted>
  <dcterms:created xsi:type="dcterms:W3CDTF">1996-10-08T23:32:33Z</dcterms:created>
  <dcterms:modified xsi:type="dcterms:W3CDTF">2015-02-02T06:52:06Z</dcterms:modified>
  <cp:category/>
  <cp:version/>
  <cp:contentType/>
  <cp:contentStatus/>
</cp:coreProperties>
</file>